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rmando\Downloads\formatos\SEGURIDAD O SALUD EN EL TRABAJO\"/>
    </mc:Choice>
  </mc:AlternateContent>
  <xr:revisionPtr revIDLastSave="0" documentId="13_ncr:1_{003DF1E4-476D-444E-933A-19F96086550F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ASST 2022" sheetId="5" r:id="rId1"/>
    <sheet name="Grafico" sheetId="10" r:id="rId2"/>
    <sheet name="Hoja4" sheetId="9" state="very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1" i="5" l="1"/>
  <c r="J51" i="5"/>
  <c r="L51" i="5"/>
  <c r="N51" i="5"/>
  <c r="P51" i="5"/>
  <c r="R51" i="5"/>
  <c r="T51" i="5"/>
  <c r="H50" i="5"/>
  <c r="J50" i="5"/>
  <c r="L50" i="5"/>
  <c r="N50" i="5"/>
  <c r="P50" i="5"/>
  <c r="R50" i="5"/>
  <c r="T50" i="5"/>
  <c r="V50" i="5"/>
  <c r="AF45" i="5"/>
  <c r="AF46" i="5"/>
  <c r="AF47" i="5"/>
  <c r="AF39" i="5"/>
  <c r="AF40" i="5"/>
  <c r="AF34" i="5"/>
  <c r="AF35" i="5"/>
  <c r="AF36" i="5"/>
  <c r="AF37" i="5"/>
  <c r="AF19" i="5"/>
  <c r="AF20" i="5"/>
  <c r="AF21" i="5"/>
  <c r="AF22" i="5"/>
  <c r="AF23" i="5"/>
  <c r="AF24" i="5"/>
  <c r="AF38" i="5"/>
  <c r="AD51" i="5"/>
  <c r="AB51" i="5"/>
  <c r="Z51" i="5"/>
  <c r="X51" i="5"/>
  <c r="V51" i="5"/>
  <c r="AD50" i="5"/>
  <c r="AB50" i="5"/>
  <c r="Z50" i="5"/>
  <c r="X50" i="5"/>
  <c r="AF44" i="5"/>
  <c r="AF41" i="5"/>
  <c r="AF33" i="5"/>
  <c r="AF32" i="5"/>
  <c r="AF29" i="5"/>
  <c r="AF28" i="5"/>
  <c r="AF27" i="5"/>
  <c r="AF26" i="5"/>
  <c r="AF25" i="5"/>
  <c r="AF18" i="5"/>
  <c r="AF17" i="5"/>
  <c r="AF14" i="5"/>
  <c r="AF11" i="5"/>
  <c r="AF10" i="5"/>
  <c r="P52" i="5" l="1"/>
  <c r="C15" i="9" s="1" a="1"/>
  <c r="C15" i="9" s="1"/>
  <c r="C9" i="10" s="1"/>
  <c r="T52" i="5"/>
  <c r="C17" i="9" s="1" a="1"/>
  <c r="C17" i="9" s="1"/>
  <c r="C11" i="10" s="1"/>
  <c r="L52" i="5"/>
  <c r="C13" i="9" s="1" a="1"/>
  <c r="C13" i="9" s="1"/>
  <c r="C7" i="10" s="1"/>
  <c r="R52" i="5"/>
  <c r="C16" i="9" s="1" a="1"/>
  <c r="C16" i="9" s="1"/>
  <c r="C10" i="10" s="1"/>
  <c r="J52" i="5"/>
  <c r="C12" i="9" s="1" a="1"/>
  <c r="C12" i="9" s="1"/>
  <c r="C6" i="10" s="1"/>
  <c r="H52" i="5"/>
  <c r="C11" i="9" s="1" a="1"/>
  <c r="N52" i="5"/>
  <c r="C14" i="9" s="1" a="1"/>
  <c r="C14" i="9" s="1"/>
  <c r="C8" i="10" s="1"/>
  <c r="X52" i="5"/>
  <c r="C19" i="9" s="1" a="1"/>
  <c r="C19" i="9" s="1"/>
  <c r="C13" i="10" s="1"/>
  <c r="AD52" i="5"/>
  <c r="C22" i="9" s="1" a="1"/>
  <c r="C22" i="9" s="1"/>
  <c r="V52" i="5"/>
  <c r="C18" i="9" s="1" a="1"/>
  <c r="C18" i="9" s="1"/>
  <c r="C12" i="10" s="1"/>
  <c r="AB52" i="5"/>
  <c r="C21" i="9" s="1" a="1"/>
  <c r="C21" i="9" s="1"/>
  <c r="Z52" i="5"/>
  <c r="C20" i="9" s="1" a="1"/>
  <c r="C20" i="9" s="1"/>
  <c r="C14" i="10" s="1"/>
  <c r="H53" i="5" l="1"/>
  <c r="C11" i="9"/>
  <c r="E11" i="9" s="1"/>
  <c r="E21" i="9"/>
  <c r="C15" i="10"/>
  <c r="C16" i="10"/>
  <c r="E22" i="9"/>
  <c r="E14" i="9"/>
  <c r="E17" i="9"/>
  <c r="E20" i="9"/>
  <c r="E19" i="9"/>
  <c r="E18" i="9"/>
  <c r="E16" i="9"/>
  <c r="E15" i="9"/>
  <c r="E13" i="9"/>
  <c r="E12" i="9"/>
  <c r="C24" i="9" l="1"/>
  <c r="E24" i="9" s="1"/>
  <c r="C5" i="10"/>
  <c r="C18" i="10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<sst xmlns="http://schemas.openxmlformats.org/spreadsheetml/2006/main" count="326" uniqueCount="91">
  <si>
    <t>OBJETIVO GENERAL</t>
  </si>
  <si>
    <t>OBJETIVO ESPECÍFICO</t>
  </si>
  <si>
    <t>ACTIVIDADES</t>
  </si>
  <si>
    <t>E</t>
  </si>
  <si>
    <t>OBSERVACIONES</t>
  </si>
  <si>
    <t>META</t>
  </si>
  <si>
    <t>INDICADOR</t>
  </si>
  <si>
    <t>Al 100 %</t>
  </si>
  <si>
    <t>1. DOCUMENTACIÓN BASE: MATRICES, MAPAS, PLANES</t>
  </si>
  <si>
    <t>4. CAPACITACIÓN, SENSIBILIZACION , DIFUSION Y RECONOCIMIENTO</t>
  </si>
  <si>
    <t xml:space="preserve">6. PREPARACIÓN Y RESPUESTA ANTE EMERGENCIA    </t>
  </si>
  <si>
    <t>Elaborar/Actualizar las  Matrices (IPER, mapas, planes), y documentos relacionados al SGSST</t>
  </si>
  <si>
    <t>Cumplir con los requisitos legales en cuanto a SST aplicables a la organización</t>
  </si>
  <si>
    <t>Lista actualizada</t>
  </si>
  <si>
    <t>Proponer mejora de documentos (procedimientos, instrucciones)</t>
  </si>
  <si>
    <t>Cumplir los requisitos legales vigentes aplicables en seguridad y salud ocupacional</t>
  </si>
  <si>
    <t>2. REQUISITOS LEGALES Y OTROS APLICABLES AL SGSST</t>
  </si>
  <si>
    <t>PRESUPUESTO</t>
  </si>
  <si>
    <t>RECURSOS</t>
  </si>
  <si>
    <t>RAZON SOCIAL O DENOMINACION SOCIAL</t>
  </si>
  <si>
    <t>RUC</t>
  </si>
  <si>
    <t>DOMICILIO (Dirección, distrito,departamento, provincia)</t>
  </si>
  <si>
    <t>Humano</t>
  </si>
  <si>
    <t>PROGRAMA ANUAL DE SEGURIDAD Y SALUD EN EL TRABAJO</t>
  </si>
  <si>
    <t>Elaboración de la documentación Sistema de Gestión de SST</t>
  </si>
  <si>
    <t>Elaboración continua de la documentación del SGSST</t>
  </si>
  <si>
    <t>Documentos elaborador</t>
  </si>
  <si>
    <t>Matrices elaboradas</t>
  </si>
  <si>
    <t>Elaboración de la lista de los Requisitos Legales</t>
  </si>
  <si>
    <t>Ene</t>
  </si>
  <si>
    <t>Feb</t>
  </si>
  <si>
    <t>Mar</t>
  </si>
  <si>
    <t>Abr</t>
  </si>
  <si>
    <t>May</t>
  </si>
  <si>
    <t>Jun</t>
  </si>
  <si>
    <t>Jul</t>
  </si>
  <si>
    <t>Ago</t>
  </si>
  <si>
    <t>Set</t>
  </si>
  <si>
    <t>Oct</t>
  </si>
  <si>
    <t>Nov</t>
  </si>
  <si>
    <t>P</t>
  </si>
  <si>
    <t>Dic</t>
  </si>
  <si>
    <t xml:space="preserve">% DE CUMPLIMIENTO </t>
  </si>
  <si>
    <t>Actividades programadas</t>
  </si>
  <si>
    <t>Actividades ejecutadas</t>
  </si>
  <si>
    <t>% Cumplimiento mensual</t>
  </si>
  <si>
    <t>% Avance anual</t>
  </si>
  <si>
    <t>Cumplir con la programacion de las inspecciones</t>
  </si>
  <si>
    <t xml:space="preserve">Simulacros </t>
  </si>
  <si>
    <t xml:space="preserve">Codigo: </t>
  </si>
  <si>
    <t xml:space="preserve">Version: </t>
  </si>
  <si>
    <t xml:space="preserve">Fecha: </t>
  </si>
  <si>
    <t>Tema 1</t>
  </si>
  <si>
    <t>Tema 2</t>
  </si>
  <si>
    <t>Tema 3</t>
  </si>
  <si>
    <t>Tema 4</t>
  </si>
  <si>
    <t>Tema 5</t>
  </si>
  <si>
    <t>Tema 6</t>
  </si>
  <si>
    <t>Tema 7</t>
  </si>
  <si>
    <t>Tema 8</t>
  </si>
  <si>
    <t>Tema 9</t>
  </si>
  <si>
    <t>Tema 10</t>
  </si>
  <si>
    <t>Tema 11</t>
  </si>
  <si>
    <t>Tema 12</t>
  </si>
  <si>
    <t>Tema 13</t>
  </si>
  <si>
    <t>Inspecciones SST</t>
  </si>
  <si>
    <t>Inspeccion 1</t>
  </si>
  <si>
    <t>Inspeccion 2</t>
  </si>
  <si>
    <t>Inspeccion 3</t>
  </si>
  <si>
    <t>Inspeccion 4</t>
  </si>
  <si>
    <t>Inspeccion 5</t>
  </si>
  <si>
    <t>Inspeccion 6</t>
  </si>
  <si>
    <t>Inspeccion 7</t>
  </si>
  <si>
    <t>Inspeccion 8</t>
  </si>
  <si>
    <t>Inspeccion 9</t>
  </si>
  <si>
    <t>Inspeccion 10</t>
  </si>
  <si>
    <t xml:space="preserve">Cumplir con la programacion de los simulacros </t>
  </si>
  <si>
    <t>Simulacro 1</t>
  </si>
  <si>
    <t>Simulacro 2</t>
  </si>
  <si>
    <t>Simulacro 3</t>
  </si>
  <si>
    <t>Simulacro 4</t>
  </si>
  <si>
    <t>(LOGO)</t>
  </si>
  <si>
    <t>5. CONTROL OPERACIONAL</t>
  </si>
  <si>
    <t>AÑO 2022</t>
  </si>
  <si>
    <t>Cumplimiento General</t>
  </si>
  <si>
    <t>CUMPLIMIENTO GENERAL POR MES DEL PASST</t>
  </si>
  <si>
    <t xml:space="preserve">Mes </t>
  </si>
  <si>
    <t>%</t>
  </si>
  <si>
    <t>ACTIVIDAD ECONOMICA</t>
  </si>
  <si>
    <t>Cantida de trabajadores</t>
  </si>
  <si>
    <t>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</si>
</sst>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S/&quot;\ #,##0.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0" tint="-0.499984740745262"/>
      <name val="Calibri"/>
      <family val="2"/>
      <scheme val="minor"/>
    </font>
    <font>
      <b/>
      <sz val="9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4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/>
    <xf numFmtId="17" fontId="0" fillId="0" borderId="0" xfId="0" applyNumberFormat="1"/>
    <xf numFmtId="9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17" fontId="4" fillId="0" borderId="10" xfId="0" applyNumberFormat="1" applyFont="1" applyBorder="1" applyAlignment="1">
      <alignment horizontal="center" vertical="center"/>
    </xf>
    <xf numFmtId="9" fontId="4" fillId="0" borderId="4" xfId="0" applyNumberFormat="1" applyFont="1" applyBorder="1" applyAlignment="1">
      <alignment horizontal="center" vertical="center"/>
    </xf>
    <xf numFmtId="17" fontId="4" fillId="0" borderId="7" xfId="0" applyNumberFormat="1" applyFont="1" applyBorder="1" applyAlignment="1">
      <alignment horizontal="center" vertical="center"/>
    </xf>
    <xf numFmtId="9" fontId="4" fillId="0" borderId="9" xfId="0" applyNumberFormat="1" applyFont="1" applyBorder="1" applyAlignment="1">
      <alignment horizontal="center" vertical="center"/>
    </xf>
    <xf numFmtId="17" fontId="4" fillId="0" borderId="5" xfId="0" applyNumberFormat="1" applyFont="1" applyBorder="1" applyAlignment="1">
      <alignment horizontal="center" vertical="center"/>
    </xf>
    <xf numFmtId="9" fontId="4" fillId="0" borderId="6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9" fontId="7" fillId="2" borderId="3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3" fillId="0" borderId="0" xfId="0" applyFont="1"/>
    <xf numFmtId="0" fontId="14" fillId="9" borderId="8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9" fontId="9" fillId="0" borderId="0" xfId="0" applyNumberFormat="1" applyFont="1" applyAlignment="1">
      <alignment horizontal="center" vertical="center"/>
    </xf>
    <xf numFmtId="0" fontId="13" fillId="7" borderId="0" xfId="0" applyFont="1" applyFill="1" applyAlignment="1">
      <alignment horizontal="center" vertical="center"/>
    </xf>
    <xf numFmtId="0" fontId="16" fillId="0" borderId="0" xfId="0" applyFont="1"/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left" vertical="center" wrapText="1"/>
    </xf>
    <xf numFmtId="9" fontId="16" fillId="0" borderId="0" xfId="0" applyNumberFormat="1" applyFont="1" applyAlignment="1">
      <alignment horizontal="center" vertical="center"/>
    </xf>
    <xf numFmtId="164" fontId="16" fillId="0" borderId="0" xfId="0" applyNumberFormat="1" applyFont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7" fillId="10" borderId="11" xfId="0" applyFont="1" applyFill="1" applyBorder="1" applyAlignment="1">
      <alignment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1" xfId="0" applyFont="1" applyBorder="1" applyAlignment="1">
      <alignment vertical="center" wrapText="1"/>
    </xf>
    <xf numFmtId="164" fontId="16" fillId="0" borderId="11" xfId="0" applyNumberFormat="1" applyFont="1" applyBorder="1" applyAlignment="1">
      <alignment horizontal="center" vertical="center" wrapText="1"/>
    </xf>
    <xf numFmtId="0" fontId="16" fillId="0" borderId="11" xfId="0" applyFont="1" applyBorder="1" applyAlignment="1">
      <alignment horizontal="left" vertical="center" wrapText="1"/>
    </xf>
    <xf numFmtId="9" fontId="18" fillId="0" borderId="11" xfId="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8" fillId="4" borderId="13" xfId="0" applyFont="1" applyFill="1" applyBorder="1" applyAlignment="1">
      <alignment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20" fillId="9" borderId="11" xfId="0" applyFont="1" applyFill="1" applyBorder="1" applyAlignment="1">
      <alignment horizontal="center" vertical="center" wrapText="1"/>
    </xf>
    <xf numFmtId="0" fontId="14" fillId="9" borderId="2" xfId="0" applyFont="1" applyFill="1" applyBorder="1" applyAlignment="1">
      <alignment horizontal="center" vertical="center" wrapText="1"/>
    </xf>
    <xf numFmtId="0" fontId="14" fillId="9" borderId="3" xfId="0" applyFont="1" applyFill="1" applyBorder="1" applyAlignment="1">
      <alignment horizontal="center" vertical="center" wrapText="1"/>
    </xf>
    <xf numFmtId="0" fontId="14" fillId="9" borderId="8" xfId="0" applyFont="1" applyFill="1" applyBorder="1" applyAlignment="1">
      <alignment horizontal="center" vertical="center" wrapText="1"/>
    </xf>
    <xf numFmtId="0" fontId="12" fillId="4" borderId="14" xfId="0" applyFont="1" applyFill="1" applyBorder="1" applyAlignment="1">
      <alignment horizontal="center" vertical="center" wrapText="1"/>
    </xf>
    <xf numFmtId="0" fontId="12" fillId="4" borderId="15" xfId="0" applyFont="1" applyFill="1" applyBorder="1" applyAlignment="1">
      <alignment horizontal="center" vertical="center" wrapText="1"/>
    </xf>
    <xf numFmtId="0" fontId="12" fillId="4" borderId="16" xfId="0" applyFont="1" applyFill="1" applyBorder="1" applyAlignment="1">
      <alignment horizontal="center" vertical="center" wrapText="1"/>
    </xf>
    <xf numFmtId="0" fontId="12" fillId="4" borderId="17" xfId="0" applyFont="1" applyFill="1" applyBorder="1" applyAlignment="1">
      <alignment horizontal="center" vertical="center" wrapText="1"/>
    </xf>
    <xf numFmtId="0" fontId="12" fillId="4" borderId="0" xfId="0" applyFont="1" applyFill="1" applyAlignment="1">
      <alignment horizontal="center" vertical="center" wrapText="1"/>
    </xf>
    <xf numFmtId="0" fontId="12" fillId="4" borderId="18" xfId="0" applyFont="1" applyFill="1" applyBorder="1" applyAlignment="1">
      <alignment horizontal="center" vertical="center" wrapText="1"/>
    </xf>
    <xf numFmtId="0" fontId="12" fillId="4" borderId="19" xfId="0" applyFont="1" applyFill="1" applyBorder="1" applyAlignment="1">
      <alignment horizontal="center" vertical="center" wrapText="1"/>
    </xf>
    <xf numFmtId="0" fontId="12" fillId="4" borderId="20" xfId="0" applyFont="1" applyFill="1" applyBorder="1" applyAlignment="1">
      <alignment horizontal="center" vertical="center" wrapText="1"/>
    </xf>
    <xf numFmtId="0" fontId="12" fillId="4" borderId="21" xfId="0" applyFont="1" applyFill="1" applyBorder="1" applyAlignment="1">
      <alignment horizontal="center" vertical="center" wrapText="1"/>
    </xf>
    <xf numFmtId="0" fontId="15" fillId="10" borderId="11" xfId="0" applyFont="1" applyFill="1" applyBorder="1" applyAlignment="1">
      <alignment horizontal="center" vertical="center" wrapText="1"/>
    </xf>
    <xf numFmtId="0" fontId="16" fillId="0" borderId="11" xfId="0" applyFont="1" applyBorder="1" applyAlignment="1">
      <alignment horizontal="left" vertical="center" wrapText="1"/>
    </xf>
    <xf numFmtId="0" fontId="17" fillId="10" borderId="11" xfId="0" applyFont="1" applyFill="1" applyBorder="1" applyAlignment="1">
      <alignment horizontal="left" vertical="center" wrapText="1"/>
    </xf>
    <xf numFmtId="9" fontId="15" fillId="10" borderId="11" xfId="0" applyNumberFormat="1" applyFont="1" applyFill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164" fontId="16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9" fontId="16" fillId="0" borderId="11" xfId="0" applyNumberFormat="1" applyFont="1" applyBorder="1" applyAlignment="1">
      <alignment horizontal="center" vertical="center" wrapText="1"/>
    </xf>
    <xf numFmtId="9" fontId="16" fillId="0" borderId="11" xfId="0" applyNumberFormat="1" applyFont="1" applyBorder="1" applyAlignment="1">
      <alignment horizontal="center" vertical="center"/>
    </xf>
    <xf numFmtId="0" fontId="15" fillId="3" borderId="12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/>
    </xf>
    <xf numFmtId="0" fontId="18" fillId="5" borderId="11" xfId="0" applyFont="1" applyFill="1" applyBorder="1" applyAlignment="1">
      <alignment horizontal="center" vertical="center"/>
    </xf>
    <xf numFmtId="0" fontId="18" fillId="6" borderId="11" xfId="0" applyFont="1" applyFill="1" applyBorder="1" applyAlignment="1">
      <alignment horizontal="center" vertical="center"/>
    </xf>
    <xf numFmtId="0" fontId="18" fillId="8" borderId="11" xfId="0" applyFont="1" applyFill="1" applyBorder="1" applyAlignment="1">
      <alignment horizontal="center" vertical="center"/>
    </xf>
    <xf numFmtId="9" fontId="5" fillId="4" borderId="11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/>
    </xf>
  </cellXfs>
  <cellStyles count="2">
    <cellStyle name="Normal" xfId="0" builtinId="0"/>
    <cellStyle name="Porcentaje" xfId="1" builtinId="5"/>
  </cellStyles>
  <dxfs count="7"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</dxfs>
  <tableStyles count="1" defaultTableStyle="TableStyleMedium2" defaultPivotStyle="PivotStyleLight16">
    <tableStyle name="Invisible" pivot="0" table="0" count="0" xr9:uid="{00000000-0011-0000-FFFF-FFFF00000000}"/>
  </tableStyles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Cumplimiento mensual del PASST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F91EEDF9-C6FA-475D-879A-DCA4492948E0}" type="CELLRANGE">
                      <a:rPr lang="en-US"/>
                      <a:pPr/>
                      <a:t>[CELLRANGE]</a:t>
                    </a:fld>
                    <a:endParaRPr lang="es-MX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1-A1B4-46A5-B53C-5D5F4199AA00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95696A30-44A8-4650-9B01-B4EC318902F8}" type="CELLRANGE">
                      <a:rPr lang="es-MX"/>
                      <a:pPr/>
                      <a:t>[CELLRANGE]</a:t>
                    </a:fld>
                    <a:endParaRPr lang="es-MX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A1B4-46A5-B53C-5D5F4199AA00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B7D2FF98-55B3-4CA5-B0C4-7DEA08E6AD52}" type="CELLRANGE">
                      <a:rPr lang="es-MX"/>
                      <a:pPr/>
                      <a:t>[CELLRANGE]</a:t>
                    </a:fld>
                    <a:endParaRPr lang="es-MX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A1B4-46A5-B53C-5D5F4199AA00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2E4020FD-089A-463C-861B-261EE891282F}" type="CELLRANGE">
                      <a:rPr lang="es-MX"/>
                      <a:pPr/>
                      <a:t>[CELLRANGE]</a:t>
                    </a:fld>
                    <a:endParaRPr lang="es-MX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A1B4-46A5-B53C-5D5F4199AA00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A5136DE8-554E-4EDB-9701-F241F241AECB}" type="CELLRANGE">
                      <a:rPr lang="es-MX"/>
                      <a:pPr/>
                      <a:t>[CELLRANGE]</a:t>
                    </a:fld>
                    <a:endParaRPr lang="es-MX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A1B4-46A5-B53C-5D5F4199AA00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3E1369B5-D3B6-4CBB-A00D-F1056BB6F3E7}" type="CELLRANGE">
                      <a:rPr lang="es-MX"/>
                      <a:pPr/>
                      <a:t>[CELLRANGE]</a:t>
                    </a:fld>
                    <a:endParaRPr lang="es-MX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6-A1B4-46A5-B53C-5D5F4199AA00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E3A583C9-E870-4771-BBB5-6EDD6233777F}" type="CELLRANGE">
                      <a:rPr lang="es-MX"/>
                      <a:pPr/>
                      <a:t>[CELLRANGE]</a:t>
                    </a:fld>
                    <a:endParaRPr lang="es-MX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7-A1B4-46A5-B53C-5D5F4199AA00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6DD5A507-1E36-4258-B765-758248BD2BCE}" type="CELLRANGE">
                      <a:rPr lang="es-MX"/>
                      <a:pPr/>
                      <a:t>[CELLRANGE]</a:t>
                    </a:fld>
                    <a:endParaRPr lang="es-MX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8-A1B4-46A5-B53C-5D5F4199AA00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C88B06B0-0915-4557-8D6F-0C48886C89D2}" type="CELLRANGE">
                      <a:rPr lang="es-MX"/>
                      <a:pPr/>
                      <a:t>[CELLRANGE]</a:t>
                    </a:fld>
                    <a:endParaRPr lang="es-MX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A1B4-46A5-B53C-5D5F4199AA00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EEB0ED3E-C7D4-446B-8FC4-8015C3CFA3DD}" type="CELLRANGE">
                      <a:rPr lang="es-MX"/>
                      <a:pPr/>
                      <a:t>[CELLRANGE]</a:t>
                    </a:fld>
                    <a:endParaRPr lang="es-MX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A-A1B4-46A5-B53C-5D5F4199AA00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8DA39E5F-5704-4C24-9E32-2BBC4639CDC6}" type="CELLRANGE">
                      <a:rPr lang="es-MX"/>
                      <a:pPr/>
                      <a:t>[CELLRANGE]</a:t>
                    </a:fld>
                    <a:endParaRPr lang="es-MX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B-A1B4-46A5-B53C-5D5F4199AA00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A0486EF2-1741-4473-8637-362A7BEB31DD}" type="CELLRANGE">
                      <a:rPr lang="es-MX"/>
                      <a:pPr/>
                      <a:t>[CELLRANGE]</a:t>
                    </a:fld>
                    <a:endParaRPr lang="es-MX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C-A1B4-46A5-B53C-5D5F4199AA00}"/>
                </c:ext>
              </c:extLst>
            </c:dLbl>
            <c:spPr>
              <a:solidFill>
                <a:srgbClr val="FF00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Grafico!$B$5:$B$16</c:f>
              <c:numCache>
                <c:formatCode>mmm\-yy</c:formatCode>
                <c:ptCount val="12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</c:numCache>
            </c:numRef>
          </c:cat>
          <c:val>
            <c:numRef>
              <c:f>Hoja4!$B$11:$B$22</c:f>
              <c:numCache>
                <c:formatCode>0%</c:formatCode>
                <c:ptCount val="12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Grafico!$C$5:$C$16</c15:f>
                <c15:dlblRangeCache>
                  <c:ptCount val="12"/>
                  <c:pt idx="0">
                    <c:v>17%</c:v>
                  </c:pt>
                  <c:pt idx="1">
                    <c:v>0%</c:v>
                  </c:pt>
                  <c:pt idx="2">
                    <c:v>0%</c:v>
                  </c:pt>
                  <c:pt idx="3">
                    <c:v>50%</c:v>
                  </c:pt>
                  <c:pt idx="4">
                    <c:v>50%</c:v>
                  </c:pt>
                  <c:pt idx="5">
                    <c:v>33%</c:v>
                  </c:pt>
                  <c:pt idx="6">
                    <c:v>17%</c:v>
                  </c:pt>
                  <c:pt idx="7">
                    <c:v>89%</c:v>
                  </c:pt>
                  <c:pt idx="8">
                    <c:v>90%</c:v>
                  </c:pt>
                  <c:pt idx="9">
                    <c:v>73%</c:v>
                  </c:pt>
                  <c:pt idx="10">
                    <c:v>17%</c:v>
                  </c:pt>
                  <c:pt idx="11">
                    <c:v>25%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A1B4-46A5-B53C-5D5F4199AA00}"/>
            </c:ext>
          </c:extLst>
        </c:ser>
        <c:ser>
          <c:idx val="1"/>
          <c:order val="1"/>
          <c:spPr>
            <a:solidFill>
              <a:srgbClr val="00B050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delete val="1"/>
          </c:dLbls>
          <c:cat>
            <c:numRef>
              <c:f>Grafico!$B$5:$B$16</c:f>
              <c:numCache>
                <c:formatCode>mmm\-yy</c:formatCode>
                <c:ptCount val="12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</c:numCache>
            </c:numRef>
          </c:cat>
          <c:val>
            <c:numRef>
              <c:f>Hoja4!$C$11:$C$22</c:f>
              <c:numCache>
                <c:formatCode>0%</c:formatCode>
                <c:ptCount val="12"/>
                <c:pt idx="0">
                  <c:v>0.16666666666666666</c:v>
                </c:pt>
                <c:pt idx="1">
                  <c:v>0</c:v>
                </c:pt>
                <c:pt idx="2">
                  <c:v>0</c:v>
                </c:pt>
                <c:pt idx="3">
                  <c:v>0.5</c:v>
                </c:pt>
                <c:pt idx="4">
                  <c:v>0.5</c:v>
                </c:pt>
                <c:pt idx="5">
                  <c:v>0.33333333333333331</c:v>
                </c:pt>
                <c:pt idx="6">
                  <c:v>0.16666666666666666</c:v>
                </c:pt>
                <c:pt idx="7">
                  <c:v>0.88888888888888884</c:v>
                </c:pt>
                <c:pt idx="8">
                  <c:v>0.9</c:v>
                </c:pt>
                <c:pt idx="9">
                  <c:v>0.72727272727272729</c:v>
                </c:pt>
                <c:pt idx="10">
                  <c:v>0.17391304347826086</c:v>
                </c:pt>
                <c:pt idx="11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1B4-46A5-B53C-5D5F4199AA00}"/>
            </c:ext>
          </c:extLst>
        </c:ser>
        <c:ser>
          <c:idx val="2"/>
          <c:order val="2"/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Grafico!$B$5:$B$16</c:f>
              <c:numCache>
                <c:formatCode>mmm\-yy</c:formatCode>
                <c:ptCount val="12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</c:numCache>
            </c:numRef>
          </c:cat>
          <c:val>
            <c:numRef>
              <c:f>Hoja4!$D$11:$D$22</c:f>
            </c:numRef>
          </c:val>
          <c:extLst>
            <c:ext xmlns:c16="http://schemas.microsoft.com/office/drawing/2014/chart" uri="{C3380CC4-5D6E-409C-BE32-E72D297353CC}">
              <c16:uniqueId val="{00000002-A1B4-46A5-B53C-5D5F4199AA0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50"/>
        <c:overlap val="100"/>
        <c:axId val="2056652047"/>
        <c:axId val="2056648719"/>
      </c:barChart>
      <c:lineChart>
        <c:grouping val="standard"/>
        <c:varyColors val="0"/>
        <c:ser>
          <c:idx val="4"/>
          <c:order val="3"/>
          <c:spPr>
            <a:ln w="34925" cap="rnd">
              <a:solidFill>
                <a:schemeClr val="accent5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1B4-46A5-B53C-5D5F4199AA00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1B4-46A5-B53C-5D5F4199AA00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1B4-46A5-B53C-5D5F4199AA00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1B4-46A5-B53C-5D5F4199AA00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1B4-46A5-B53C-5D5F4199AA00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A1B4-46A5-B53C-5D5F4199AA00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A1B4-46A5-B53C-5D5F4199AA00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A1B4-46A5-B53C-5D5F4199AA00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A1B4-46A5-B53C-5D5F4199AA00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A1B4-46A5-B53C-5D5F4199AA00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A1B4-46A5-B53C-5D5F4199AA00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r>
                      <a:rPr lang="en-US"/>
                      <a:t>META</a:t>
                    </a:r>
                  </a:p>
                </c:rich>
              </c:tx>
              <c:dLblPos val="t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0-A1B4-46A5-B53C-5D5F4199AA00}"/>
                </c:ext>
              </c:extLst>
            </c:dLbl>
            <c:spPr>
              <a:solidFill>
                <a:schemeClr val="lt1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downArrowCallou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Hoja4!$A$11:$A$22</c:f>
              <c:numCache>
                <c:formatCode>mmm\-yy</c:formatCode>
                <c:ptCount val="12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</c:numCache>
            </c:numRef>
          </c:cat>
          <c:val>
            <c:numRef>
              <c:f>Hoja4!$F$11:$F$22</c:f>
              <c:numCache>
                <c:formatCode>0%</c:formatCode>
                <c:ptCount val="12"/>
                <c:pt idx="0">
                  <c:v>1.1000000000000001</c:v>
                </c:pt>
                <c:pt idx="1">
                  <c:v>1.1000000000000001</c:v>
                </c:pt>
                <c:pt idx="2">
                  <c:v>1.1000000000000001</c:v>
                </c:pt>
                <c:pt idx="3">
                  <c:v>1.1000000000000001</c:v>
                </c:pt>
                <c:pt idx="4">
                  <c:v>1.1000000000000001</c:v>
                </c:pt>
                <c:pt idx="5">
                  <c:v>1.1000000000000001</c:v>
                </c:pt>
                <c:pt idx="6">
                  <c:v>1.1000000000000001</c:v>
                </c:pt>
                <c:pt idx="7">
                  <c:v>1.1000000000000001</c:v>
                </c:pt>
                <c:pt idx="8">
                  <c:v>1.1000000000000001</c:v>
                </c:pt>
                <c:pt idx="9">
                  <c:v>1.1000000000000001</c:v>
                </c:pt>
                <c:pt idx="10">
                  <c:v>1.1000000000000001</c:v>
                </c:pt>
                <c:pt idx="11">
                  <c:v>1.1000000000000001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1B4-46A5-B53C-5D5F4199AA0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056652047"/>
        <c:axId val="2056648719"/>
      </c:lineChart>
      <c:dateAx>
        <c:axId val="2056652047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2056648719"/>
        <c:crosses val="autoZero"/>
        <c:auto val="1"/>
        <c:lblOffset val="100"/>
        <c:baseTimeUnit val="months"/>
      </c:dateAx>
      <c:valAx>
        <c:axId val="2056648719"/>
        <c:scaling>
          <c:orientation val="minMax"/>
          <c:max val="1.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205665204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0416666666666664"/>
          <c:y val="6.9444444444444441E-3"/>
          <c:w val="0.59166666666666667"/>
          <c:h val="0.98611111111111116"/>
        </c:manualLayout>
      </c:layout>
      <c:doughnutChart>
        <c:varyColors val="1"/>
        <c:ser>
          <c:idx val="0"/>
          <c:order val="0"/>
          <c:spPr>
            <a:solidFill>
              <a:srgbClr val="00B050"/>
            </a:solidFill>
          </c:spPr>
          <c:dPt>
            <c:idx val="0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D6E-4EA5-95BE-2244281C9BF2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D6E-4EA5-95BE-2244281C9BF2}"/>
              </c:ext>
            </c:extLst>
          </c:dPt>
          <c:dPt>
            <c:idx val="2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D6E-4EA5-95BE-2244281C9BF2}"/>
              </c:ext>
            </c:extLst>
          </c:dPt>
          <c:dPt>
            <c:idx val="3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D6E-4EA5-95BE-2244281C9BF2}"/>
              </c:ext>
            </c:extLst>
          </c:dPt>
          <c:dPt>
            <c:idx val="4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1D6E-4EA5-95BE-2244281C9BF2}"/>
              </c:ext>
            </c:extLst>
          </c:dPt>
          <c:dPt>
            <c:idx val="5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1D6E-4EA5-95BE-2244281C9BF2}"/>
              </c:ext>
            </c:extLst>
          </c:dPt>
          <c:dPt>
            <c:idx val="6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1D6E-4EA5-95BE-2244281C9BF2}"/>
              </c:ext>
            </c:extLst>
          </c:dPt>
          <c:dPt>
            <c:idx val="7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1D6E-4EA5-95BE-2244281C9BF2}"/>
              </c:ext>
            </c:extLst>
          </c:dPt>
          <c:dPt>
            <c:idx val="8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1D6E-4EA5-95BE-2244281C9BF2}"/>
              </c:ext>
            </c:extLst>
          </c:dPt>
          <c:dPt>
            <c:idx val="9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1D6E-4EA5-95BE-2244281C9BF2}"/>
              </c:ext>
            </c:extLst>
          </c:dPt>
          <c:dPt>
            <c:idx val="10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1D6E-4EA5-95BE-2244281C9BF2}"/>
              </c:ext>
            </c:extLst>
          </c:dPt>
          <c:dPt>
            <c:idx val="1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1D6E-4EA5-95BE-2244281C9BF2}"/>
              </c:ext>
            </c:extLst>
          </c:dPt>
          <c:dPt>
            <c:idx val="12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1D6E-4EA5-95BE-2244281C9BF2}"/>
              </c:ext>
            </c:extLst>
          </c:dPt>
          <c:dPt>
            <c:idx val="13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1D6E-4EA5-95BE-2244281C9BF2}"/>
              </c:ext>
            </c:extLst>
          </c:dPt>
          <c:dPt>
            <c:idx val="14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1D6E-4EA5-95BE-2244281C9BF2}"/>
              </c:ext>
            </c:extLst>
          </c:dPt>
          <c:dPt>
            <c:idx val="15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1D6E-4EA5-95BE-2244281C9BF2}"/>
              </c:ext>
            </c:extLst>
          </c:dPt>
          <c:dPt>
            <c:idx val="16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1D6E-4EA5-95BE-2244281C9BF2}"/>
              </c:ext>
            </c:extLst>
          </c:dPt>
          <c:dPt>
            <c:idx val="17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1D6E-4EA5-95BE-2244281C9BF2}"/>
              </c:ext>
            </c:extLst>
          </c:dPt>
          <c:dPt>
            <c:idx val="18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1D6E-4EA5-95BE-2244281C9BF2}"/>
              </c:ext>
            </c:extLst>
          </c:dPt>
          <c:dPt>
            <c:idx val="19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1D6E-4EA5-95BE-2244281C9BF2}"/>
              </c:ext>
            </c:extLst>
          </c:dPt>
          <c:dPt>
            <c:idx val="20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9-1D6E-4EA5-95BE-2244281C9BF2}"/>
              </c:ext>
            </c:extLst>
          </c:dPt>
          <c:val>
            <c:numLit>
              <c:formatCode>General</c:formatCode>
              <c:ptCount val="21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  <c:pt idx="2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3-0687-4662-A9E8-BB6C73F5BE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65"/>
      </c:doughnutChart>
      <c:doughnutChart>
        <c:varyColors val="1"/>
        <c:ser>
          <c:idx val="1"/>
          <c:order val="1"/>
          <c:dPt>
            <c:idx val="0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687-4662-A9E8-BB6C73F5BEED}"/>
              </c:ext>
            </c:extLst>
          </c:dPt>
          <c:dPt>
            <c:idx val="1"/>
            <c:bubble3D val="0"/>
            <c:spPr>
              <a:solidFill>
                <a:schemeClr val="bg1">
                  <a:alpha val="9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0687-4662-A9E8-BB6C73F5BEED}"/>
              </c:ext>
            </c:extLst>
          </c:dPt>
          <c:val>
            <c:numRef>
              <c:f>Hoja4!$C$24:$E$24</c:f>
              <c:numCache>
                <c:formatCode>0%</c:formatCode>
                <c:ptCount val="2"/>
                <c:pt idx="0">
                  <c:v>0.38389511052554526</c:v>
                </c:pt>
                <c:pt idx="1">
                  <c:v>0.61610488947445474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687-4662-A9E8-BB6C73F5BE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65"/>
      </c:doughnut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5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585355</xdr:colOff>
      <xdr:row>21</xdr:row>
      <xdr:rowOff>30595</xdr:rowOff>
    </xdr:from>
    <xdr:ext cx="1922318" cy="30944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15 CuadroTexto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 txBox="1"/>
          </xdr:nvSpPr>
          <xdr:spPr>
            <a:xfrm>
              <a:off x="4385830" y="3745345"/>
              <a:ext cx="1922318" cy="30944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 marL="0" indent="0" algn="ctr"/>
              <a14:m>
                <m:oMath xmlns:m="http://schemas.openxmlformats.org/officeDocument/2006/math">
                  <m:f>
                    <m:fPr>
                      <m:ctrlPr>
                        <a:rPr lang="es-PE" sz="900" i="1">
                          <a:solidFill>
                            <a:schemeClr val="tx1"/>
                          </a:solidFill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fPr>
                    <m:num>
                      <m:r>
                        <a:rPr lang="es-PE" sz="900" i="0">
                          <a:solidFill>
                            <a:schemeClr val="tx1"/>
                          </a:solidFill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𝑁</m:t>
                      </m:r>
                      <m:r>
                        <a:rPr lang="es-PE" sz="900" i="0">
                          <a:solidFill>
                            <a:schemeClr val="tx1"/>
                          </a:solidFill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º </m:t>
                      </m:r>
                      <m:r>
                        <a:rPr lang="es-PE" sz="900" i="0">
                          <a:solidFill>
                            <a:schemeClr val="tx1"/>
                          </a:solidFill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𝑐𝑎𝑝𝑎𝑐𝑖𝑡𝑎𝑐𝑖𝑜𝑛𝑒𝑠</m:t>
                      </m:r>
                      <m:r>
                        <a:rPr lang="es-PE" sz="900" i="0">
                          <a:solidFill>
                            <a:schemeClr val="tx1"/>
                          </a:solidFill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es-PE" sz="900" i="0">
                          <a:solidFill>
                            <a:schemeClr val="tx1"/>
                          </a:solidFill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𝑟𝑒𝑎𝑙𝑖𝑧𝑎𝑑𝑎𝑠</m:t>
                      </m:r>
                    </m:num>
                    <m:den>
                      <m:r>
                        <a:rPr lang="es-PE" sz="900" i="0">
                          <a:solidFill>
                            <a:schemeClr val="tx1"/>
                          </a:solidFill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𝑁</m:t>
                      </m:r>
                      <m:r>
                        <a:rPr lang="es-PE" sz="900" i="0">
                          <a:solidFill>
                            <a:schemeClr val="tx1"/>
                          </a:solidFill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º </m:t>
                      </m:r>
                      <m:r>
                        <a:rPr lang="es-PE" sz="900" i="0">
                          <a:solidFill>
                            <a:schemeClr val="tx1"/>
                          </a:solidFill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𝑐𝑎𝑝𝑎𝑐𝑖𝑡𝑎𝑐𝑖𝑜𝑛𝑒𝑠</m:t>
                      </m:r>
                      <m:r>
                        <a:rPr lang="es-PE" sz="900" i="0">
                          <a:solidFill>
                            <a:schemeClr val="tx1"/>
                          </a:solidFill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es-PE" sz="900" i="0">
                          <a:solidFill>
                            <a:schemeClr val="tx1"/>
                          </a:solidFill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𝑝𝑙𝑎𝑛𝑖𝑓𝑖𝑐𝑎𝑑𝑎𝑠</m:t>
                      </m:r>
                    </m:den>
                  </m:f>
                </m:oMath>
              </a14:m>
              <a:r>
                <a:rPr lang="es-PE" sz="900" i="0">
                  <a:solidFill>
                    <a:schemeClr val="tx1"/>
                  </a:solidFill>
                  <a:latin typeface="+mj-lt"/>
                  <a:ea typeface="+mn-ea"/>
                  <a:cs typeface="+mn-cs"/>
                </a:rPr>
                <a:t> x100%</a:t>
              </a:r>
            </a:p>
          </xdr:txBody>
        </xdr:sp>
      </mc:Choice>
      <mc:Fallback xmlns="">
        <xdr:sp macro="" textlink="">
          <xdr:nvSpPr>
            <xdr:cNvPr id="4" name="15 CuadroTexto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 txBox="1"/>
          </xdr:nvSpPr>
          <xdr:spPr>
            <a:xfrm>
              <a:off x="4385830" y="3745345"/>
              <a:ext cx="1922318" cy="30944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 marL="0" indent="0" algn="ctr"/>
              <a:r>
                <a:rPr lang="es-PE" sz="900" i="0">
                  <a:solidFill>
                    <a:schemeClr val="tx1"/>
                  </a:solidFill>
                  <a:latin typeface="+mj-lt"/>
                  <a:ea typeface="+mn-ea"/>
                  <a:cs typeface="+mn-cs"/>
                </a:rPr>
                <a:t>(𝑁º 𝑐𝑎𝑝𝑎𝑐𝑖𝑡𝑎𝑐𝑖𝑜𝑛𝑒𝑠 𝑟𝑒𝑎𝑙𝑖𝑧𝑎𝑑𝑎𝑠)/(𝑁º 𝑐𝑎𝑝𝑎𝑐𝑖𝑡𝑎𝑐𝑖𝑜𝑛𝑒𝑠 𝑝𝑙𝑎𝑛𝑖𝑓𝑖𝑐𝑎𝑑𝑎𝑠) x100%</a:t>
              </a:r>
            </a:p>
          </xdr:txBody>
        </xdr:sp>
      </mc:Fallback>
    </mc:AlternateContent>
    <xdr:clientData/>
  </xdr:oneCellAnchor>
  <xdr:oneCellAnchor>
    <xdr:from>
      <xdr:col>2</xdr:col>
      <xdr:colOff>675808</xdr:colOff>
      <xdr:row>43</xdr:row>
      <xdr:rowOff>126300</xdr:rowOff>
    </xdr:from>
    <xdr:ext cx="1792034" cy="31316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33 CuadroTexto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SpPr txBox="1"/>
          </xdr:nvSpPr>
          <xdr:spPr>
            <a:xfrm>
              <a:off x="4476283" y="7184325"/>
              <a:ext cx="1792034" cy="3131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 marL="0" indent="0" algn="ctr"/>
              <a14:m>
                <m:oMath xmlns:m="http://schemas.openxmlformats.org/officeDocument/2006/math">
                  <m:f>
                    <m:fPr>
                      <m:ctrlPr>
                        <a:rPr lang="es-PE" sz="900" i="1">
                          <a:solidFill>
                            <a:schemeClr val="tx1"/>
                          </a:solidFill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fPr>
                    <m:num>
                      <m:r>
                        <m:rPr>
                          <m:sty m:val="p"/>
                        </m:rPr>
                        <a:rPr lang="es-PE" sz="900" i="0">
                          <a:solidFill>
                            <a:schemeClr val="tx1"/>
                          </a:solidFill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N</m:t>
                      </m:r>
                      <m:r>
                        <a:rPr lang="es-PE" sz="900" i="0">
                          <a:solidFill>
                            <a:schemeClr val="tx1"/>
                          </a:solidFill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º </m:t>
                      </m:r>
                      <m:r>
                        <m:rPr>
                          <m:sty m:val="p"/>
                        </m:rPr>
                        <a:rPr lang="es-PE" sz="900" i="0">
                          <a:solidFill>
                            <a:schemeClr val="tx1"/>
                          </a:solidFill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simulacros</m:t>
                      </m:r>
                      <m:r>
                        <a:rPr lang="es-PE" sz="900" i="0">
                          <a:solidFill>
                            <a:schemeClr val="tx1"/>
                          </a:solidFill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m:rPr>
                          <m:sty m:val="p"/>
                        </m:rPr>
                        <a:rPr lang="es-PE" sz="900" i="0">
                          <a:solidFill>
                            <a:schemeClr val="tx1"/>
                          </a:solidFill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ejecutados</m:t>
                      </m:r>
                    </m:num>
                    <m:den>
                      <m:r>
                        <m:rPr>
                          <m:sty m:val="p"/>
                        </m:rPr>
                        <a:rPr lang="es-PE" sz="900" i="0">
                          <a:solidFill>
                            <a:schemeClr val="tx1"/>
                          </a:solidFill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N</m:t>
                      </m:r>
                      <m:r>
                        <a:rPr lang="es-PE" sz="900" i="0">
                          <a:solidFill>
                            <a:schemeClr val="tx1"/>
                          </a:solidFill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º </m:t>
                      </m:r>
                      <m:r>
                        <m:rPr>
                          <m:sty m:val="p"/>
                        </m:rPr>
                        <a:rPr lang="es-PE" sz="900" i="0">
                          <a:solidFill>
                            <a:schemeClr val="tx1"/>
                          </a:solidFill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simulacros</m:t>
                      </m:r>
                      <m:r>
                        <a:rPr lang="es-PE" sz="900" i="0">
                          <a:solidFill>
                            <a:schemeClr val="tx1"/>
                          </a:solidFill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m:rPr>
                          <m:sty m:val="p"/>
                        </m:rPr>
                        <a:rPr lang="es-PE" sz="900" i="0">
                          <a:solidFill>
                            <a:schemeClr val="tx1"/>
                          </a:solidFill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programados</m:t>
                      </m:r>
                    </m:den>
                  </m:f>
                </m:oMath>
              </a14:m>
              <a:r>
                <a:rPr lang="es-PE" sz="900" i="0">
                  <a:solidFill>
                    <a:schemeClr val="tx1"/>
                  </a:solidFill>
                  <a:latin typeface="+mj-lt"/>
                  <a:ea typeface="+mn-ea"/>
                  <a:cs typeface="+mn-cs"/>
                </a:rPr>
                <a:t> x100%</a:t>
              </a:r>
            </a:p>
          </xdr:txBody>
        </xdr:sp>
      </mc:Choice>
      <mc:Fallback xmlns="">
        <xdr:sp macro="" textlink="">
          <xdr:nvSpPr>
            <xdr:cNvPr id="5" name="33 CuadroTexto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SpPr txBox="1"/>
          </xdr:nvSpPr>
          <xdr:spPr>
            <a:xfrm>
              <a:off x="4476283" y="7184325"/>
              <a:ext cx="1792034" cy="3131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 marL="0" indent="0" algn="ctr"/>
              <a:r>
                <a:rPr lang="es-PE" sz="900" i="0">
                  <a:solidFill>
                    <a:schemeClr val="tx1"/>
                  </a:solidFill>
                  <a:latin typeface="+mj-lt"/>
                  <a:ea typeface="+mn-ea"/>
                  <a:cs typeface="+mn-cs"/>
                </a:rPr>
                <a:t>(Nº simulacros ejecutados)/(Nº simulacros programados) x100%</a:t>
              </a:r>
            </a:p>
          </xdr:txBody>
        </xdr:sp>
      </mc:Fallback>
    </mc:AlternateContent>
    <xdr:clientData/>
  </xdr:oneCellAnchor>
  <xdr:oneCellAnchor>
    <xdr:from>
      <xdr:col>2</xdr:col>
      <xdr:colOff>614175</xdr:colOff>
      <xdr:row>36</xdr:row>
      <xdr:rowOff>31172</xdr:rowOff>
    </xdr:from>
    <xdr:ext cx="1853665" cy="30944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9" name="41 CuadroTexto">
              <a:extLst>
                <a:ext uri="{FF2B5EF4-FFF2-40B4-BE49-F238E27FC236}">
                  <a16:creationId xmlns:a16="http://schemas.microsoft.com/office/drawing/2014/main" id="{00000000-0008-0000-0000-000009000000}"/>
                </a:ext>
              </a:extLst>
            </xdr:cNvPr>
            <xdr:cNvSpPr txBox="1"/>
          </xdr:nvSpPr>
          <xdr:spPr>
            <a:xfrm>
              <a:off x="4414650" y="6031922"/>
              <a:ext cx="1853665" cy="30944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 marL="0" indent="0" algn="ctr"/>
              <a14:m>
                <m:oMath xmlns:m="http://schemas.openxmlformats.org/officeDocument/2006/math">
                  <m:f>
                    <m:fPr>
                      <m:ctrlPr>
                        <a:rPr lang="es-PE" sz="900" i="1">
                          <a:solidFill>
                            <a:schemeClr val="tx1"/>
                          </a:solidFill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fPr>
                    <m:num>
                      <m:r>
                        <a:rPr lang="es-PE" sz="900" i="0">
                          <a:solidFill>
                            <a:schemeClr val="tx1"/>
                          </a:solidFill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𝑁</m:t>
                      </m:r>
                      <m:r>
                        <a:rPr lang="es-PE" sz="900" i="0">
                          <a:solidFill>
                            <a:schemeClr val="tx1"/>
                          </a:solidFill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º </m:t>
                      </m:r>
                      <m:r>
                        <a:rPr lang="es-PE" sz="900" i="0">
                          <a:solidFill>
                            <a:schemeClr val="tx1"/>
                          </a:solidFill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𝑖𝑛𝑠𝑝𝑒𝑐𝑐𝑖𝑜𝑛𝑒𝑠</m:t>
                      </m:r>
                      <m:r>
                        <a:rPr lang="es-PE" sz="900" i="0">
                          <a:solidFill>
                            <a:schemeClr val="tx1"/>
                          </a:solidFill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es-PE" sz="900" i="0">
                          <a:solidFill>
                            <a:schemeClr val="tx1"/>
                          </a:solidFill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𝑟𝑒𝑎𝑙𝑖𝑧𝑎𝑑𝑎𝑠</m:t>
                      </m:r>
                    </m:num>
                    <m:den>
                      <m:r>
                        <a:rPr lang="es-PE" sz="900" i="0">
                          <a:solidFill>
                            <a:schemeClr val="tx1"/>
                          </a:solidFill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𝑁</m:t>
                      </m:r>
                      <m:r>
                        <a:rPr lang="es-PE" sz="900" i="0">
                          <a:solidFill>
                            <a:schemeClr val="tx1"/>
                          </a:solidFill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º </m:t>
                      </m:r>
                      <m:r>
                        <a:rPr lang="es-PE" sz="900" i="0">
                          <a:solidFill>
                            <a:schemeClr val="tx1"/>
                          </a:solidFill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𝑖𝑛𝑠𝑝𝑒𝑐𝑐𝑖𝑜𝑛𝑒𝑠</m:t>
                      </m:r>
                      <m:r>
                        <a:rPr lang="es-PE" sz="900" i="0">
                          <a:solidFill>
                            <a:schemeClr val="tx1"/>
                          </a:solidFill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es-PE" sz="900" i="0">
                          <a:solidFill>
                            <a:schemeClr val="tx1"/>
                          </a:solidFill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𝑝𝑙𝑎𝑛𝑖𝑓𝑖𝑐𝑎𝑑𝑎𝑠</m:t>
                      </m:r>
                    </m:den>
                  </m:f>
                </m:oMath>
              </a14:m>
              <a:r>
                <a:rPr lang="es-PE" sz="900" i="0">
                  <a:solidFill>
                    <a:schemeClr val="tx1"/>
                  </a:solidFill>
                  <a:latin typeface="+mj-lt"/>
                  <a:ea typeface="+mn-ea"/>
                  <a:cs typeface="+mn-cs"/>
                </a:rPr>
                <a:t> x100%</a:t>
              </a:r>
            </a:p>
          </xdr:txBody>
        </xdr:sp>
      </mc:Choice>
      <mc:Fallback xmlns="">
        <xdr:sp macro="" textlink="">
          <xdr:nvSpPr>
            <xdr:cNvPr id="9" name="41 CuadroTexto">
              <a:extLst>
                <a:ext uri="{FF2B5EF4-FFF2-40B4-BE49-F238E27FC236}">
                  <a16:creationId xmlns:a16="http://schemas.microsoft.com/office/drawing/2014/main" id="{00000000-0008-0000-0000-000009000000}"/>
                </a:ext>
              </a:extLst>
            </xdr:cNvPr>
            <xdr:cNvSpPr txBox="1"/>
          </xdr:nvSpPr>
          <xdr:spPr>
            <a:xfrm>
              <a:off x="4414650" y="6031922"/>
              <a:ext cx="1853665" cy="30944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 marL="0" indent="0" algn="ctr"/>
              <a:r>
                <a:rPr lang="es-PE" sz="900" i="0">
                  <a:solidFill>
                    <a:schemeClr val="tx1"/>
                  </a:solidFill>
                  <a:latin typeface="+mj-lt"/>
                  <a:ea typeface="+mn-ea"/>
                  <a:cs typeface="+mn-cs"/>
                </a:rPr>
                <a:t>(𝑁º 𝑖𝑛𝑠𝑝𝑒𝑐𝑐𝑖𝑜𝑛𝑒𝑠 𝑟𝑒𝑎𝑙𝑖𝑧𝑎𝑑𝑎𝑠)/(𝑁º 𝑖𝑛𝑠𝑝𝑒𝑐𝑐𝑖𝑜𝑛𝑒𝑠 𝑝𝑙𝑎𝑛𝑖𝑓𝑖𝑐𝑎𝑑𝑎𝑠) x100%</a:t>
              </a:r>
            </a:p>
          </xdr:txBody>
        </xdr:sp>
      </mc:Fallback>
    </mc:AlternateContent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76200</xdr:colOff>
      <xdr:row>3</xdr:row>
      <xdr:rowOff>19050</xdr:rowOff>
    </xdr:from>
    <xdr:to>
      <xdr:col>11</xdr:col>
      <xdr:colOff>733425</xdr:colOff>
      <xdr:row>17</xdr:row>
      <xdr:rowOff>161925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017873A-D4D8-453B-B91B-5374816815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257174</xdr:colOff>
      <xdr:row>2</xdr:row>
      <xdr:rowOff>190499</xdr:rowOff>
    </xdr:from>
    <xdr:to>
      <xdr:col>16</xdr:col>
      <xdr:colOff>695325</xdr:colOff>
      <xdr:row>17</xdr:row>
      <xdr:rowOff>152400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154CB719-8F0C-47D1-9AF8-7250CB87CC8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0.30874</cdr:x>
      <cdr:y>0.42453</cdr:y>
    </cdr:from>
    <cdr:to>
      <cdr:x>0.68579</cdr:x>
      <cdr:y>0.60692</cdr:y>
    </cdr:to>
    <cdr:sp macro="" textlink="Grafico!$C$18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4F59FDAC-8718-4BD3-B75C-8B2A90757EA5}"/>
            </a:ext>
          </a:extLst>
        </cdr:cNvPr>
        <cdr:cNvSpPr txBox="1"/>
      </cdr:nvSpPr>
      <cdr:spPr>
        <a:xfrm xmlns:a="http://schemas.openxmlformats.org/drawingml/2006/main">
          <a:off x="1076326" y="1285876"/>
          <a:ext cx="1314450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fld id="{5D937C8F-7105-4061-93AF-51EF375C8AD7}" type="TxLink">
            <a:rPr lang="en-US" sz="4000" b="1" i="0" u="none" strike="noStrike">
              <a:solidFill>
                <a:srgbClr val="00B050"/>
              </a:solidFill>
              <a:latin typeface="Bahnschrift Light SemiCondensed" panose="020B0502040204020203" pitchFamily="34" charset="0"/>
              <a:cs typeface="Calibri"/>
            </a:rPr>
            <a:pPr algn="ctr"/>
            <a:t>38%</a:t>
          </a:fld>
          <a:endParaRPr lang="es-PE" sz="2400">
            <a:solidFill>
              <a:srgbClr val="00B050"/>
            </a:solidFill>
            <a:latin typeface="Bahnschrift Light SemiCondensed" panose="020B0502040204020203" pitchFamily="34" charset="0"/>
          </a:endParaRPr>
        </a:p>
      </cdr:txBody>
    </cdr:sp>
  </cdr:relSizeAnchor>
  <cdr:relSizeAnchor xmlns:cdr="http://schemas.openxmlformats.org/drawingml/2006/chartDrawing">
    <cdr:from>
      <cdr:x>0.05738</cdr:x>
      <cdr:y>0.88179</cdr:y>
    </cdr:from>
    <cdr:to>
      <cdr:x>0.93989</cdr:x>
      <cdr:y>0.96805</cdr:y>
    </cdr:to>
    <cdr:sp macro="" textlink="Grafico!$B$1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288A59F1-8F2F-4414-87F5-017408A9AFA5}"/>
            </a:ext>
          </a:extLst>
        </cdr:cNvPr>
        <cdr:cNvSpPr txBox="1"/>
      </cdr:nvSpPr>
      <cdr:spPr>
        <a:xfrm xmlns:a="http://schemas.openxmlformats.org/drawingml/2006/main">
          <a:off x="200026" y="2628901"/>
          <a:ext cx="3076575" cy="257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fld id="{A9411B27-93E1-4D0E-9A1D-C5233AF8744E}" type="TxLink">
            <a:rPr lang="en-US" sz="1400" b="0" i="0" u="none" strike="noStrike">
              <a:solidFill>
                <a:schemeClr val="bg1">
                  <a:lumMod val="50000"/>
                </a:schemeClr>
              </a:solidFill>
              <a:latin typeface="Calibri"/>
              <a:cs typeface="Calibri"/>
            </a:rPr>
            <a:pPr algn="ctr"/>
            <a:t>Cumplimiento General</a:t>
          </a:fld>
          <a:endParaRPr lang="es-PE" sz="1400" b="0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3</xdr:row>
      <xdr:rowOff>38099</xdr:rowOff>
    </xdr:from>
    <xdr:to>
      <xdr:col>6</xdr:col>
      <xdr:colOff>0</xdr:colOff>
      <xdr:row>5</xdr:row>
      <xdr:rowOff>17099</xdr:rowOff>
    </xdr:to>
    <xdr:sp macro="" textlink="">
      <xdr:nvSpPr>
        <xdr:cNvPr id="4" name="Elipse 3">
          <a:extLst>
            <a:ext uri="{FF2B5EF4-FFF2-40B4-BE49-F238E27FC236}">
              <a16:creationId xmlns:a16="http://schemas.microsoft.com/office/drawing/2014/main" id="{7E88F0F5-CEB5-4BE5-9E16-1CA33781FB29}"/>
            </a:ext>
          </a:extLst>
        </xdr:cNvPr>
        <xdr:cNvSpPr/>
      </xdr:nvSpPr>
      <xdr:spPr>
        <a:xfrm>
          <a:off x="3810000" y="609599"/>
          <a:ext cx="0" cy="360000"/>
        </a:xfrm>
        <a:prstGeom prst="ellipse">
          <a:avLst/>
        </a:prstGeom>
        <a:noFill/>
        <a:ln w="12700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BK270"/>
  <sheetViews>
    <sheetView showGridLines="0" zoomScale="80" zoomScaleNormal="80" zoomScaleSheetLayoutView="55" workbookViewId="0">
      <selection activeCell="T25" sqref="T25"/>
    </sheetView>
  </sheetViews>
  <sheetFormatPr baseColWidth="10" defaultColWidth="11.42578125" defaultRowHeight="12.75" x14ac:dyDescent="0.2"/>
  <cols>
    <col min="1" max="1" width="26" style="22" customWidth="1"/>
    <col min="2" max="2" width="31" style="22" customWidth="1"/>
    <col min="3" max="3" width="10.5703125" style="23" customWidth="1"/>
    <col min="4" max="4" width="25.140625" style="22" customWidth="1"/>
    <col min="5" max="5" width="38.7109375" style="22" customWidth="1"/>
    <col min="6" max="6" width="10.140625" style="22" customWidth="1"/>
    <col min="7" max="7" width="12" style="22" customWidth="1"/>
    <col min="8" max="15" width="2.7109375" style="23" customWidth="1"/>
    <col min="16" max="16" width="2.7109375" style="26" customWidth="1"/>
    <col min="17" max="31" width="2.7109375" style="23" customWidth="1"/>
    <col min="32" max="32" width="12" style="23" customWidth="1"/>
    <col min="33" max="33" width="20.140625" style="22" customWidth="1"/>
    <col min="34" max="16384" width="11.42578125" style="19"/>
  </cols>
  <sheetData>
    <row r="1" spans="1:63" ht="12.95" customHeight="1" x14ac:dyDescent="0.2">
      <c r="A1" s="46" t="s">
        <v>81</v>
      </c>
      <c r="B1" s="46"/>
      <c r="C1" s="58" t="s">
        <v>23</v>
      </c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60"/>
      <c r="AG1" s="45" t="s">
        <v>49</v>
      </c>
    </row>
    <row r="2" spans="1:63" ht="12.95" customHeight="1" x14ac:dyDescent="0.2">
      <c r="A2" s="46"/>
      <c r="B2" s="46"/>
      <c r="C2" s="61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3"/>
      <c r="AG2" s="45" t="s">
        <v>50</v>
      </c>
    </row>
    <row r="3" spans="1:63" ht="12.95" customHeight="1" x14ac:dyDescent="0.2">
      <c r="A3" s="46"/>
      <c r="B3" s="46"/>
      <c r="C3" s="64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6"/>
      <c r="AG3" s="45" t="s">
        <v>51</v>
      </c>
    </row>
    <row r="4" spans="1:63" ht="12.95" customHeight="1" x14ac:dyDescent="0.2">
      <c r="A4" s="55" t="s">
        <v>19</v>
      </c>
      <c r="B4" s="56"/>
      <c r="C4" s="55" t="s">
        <v>20</v>
      </c>
      <c r="D4" s="56"/>
      <c r="E4" s="55" t="s">
        <v>21</v>
      </c>
      <c r="F4" s="57"/>
      <c r="G4" s="56"/>
      <c r="H4" s="57" t="s">
        <v>88</v>
      </c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6"/>
      <c r="AG4" s="20" t="s">
        <v>89</v>
      </c>
    </row>
    <row r="5" spans="1:63" ht="24.75" customHeight="1" x14ac:dyDescent="0.2">
      <c r="A5" s="47"/>
      <c r="B5" s="47"/>
      <c r="C5" s="47"/>
      <c r="D5" s="47"/>
      <c r="E5" s="48"/>
      <c r="F5" s="49"/>
      <c r="G5" s="50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50"/>
      <c r="AG5" s="21"/>
    </row>
    <row r="6" spans="1:63" s="18" customFormat="1" ht="3.75" customHeight="1" x14ac:dyDescent="0.25">
      <c r="A6" s="51"/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3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</row>
    <row r="7" spans="1:63" s="27" customFormat="1" ht="12" customHeight="1" x14ac:dyDescent="0.2">
      <c r="A7" s="54" t="s">
        <v>0</v>
      </c>
      <c r="B7" s="54" t="s">
        <v>1</v>
      </c>
      <c r="C7" s="54" t="s">
        <v>5</v>
      </c>
      <c r="D7" s="54" t="s">
        <v>6</v>
      </c>
      <c r="E7" s="54" t="s">
        <v>2</v>
      </c>
      <c r="F7" s="54" t="s">
        <v>18</v>
      </c>
      <c r="G7" s="54" t="s">
        <v>17</v>
      </c>
      <c r="H7" s="54" t="s">
        <v>83</v>
      </c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 t="s">
        <v>42</v>
      </c>
      <c r="AG7" s="54" t="s">
        <v>4</v>
      </c>
    </row>
    <row r="8" spans="1:63" s="27" customFormat="1" ht="12" customHeight="1" x14ac:dyDescent="0.2">
      <c r="A8" s="54"/>
      <c r="B8" s="54"/>
      <c r="C8" s="54"/>
      <c r="D8" s="54"/>
      <c r="E8" s="54"/>
      <c r="F8" s="54"/>
      <c r="G8" s="54"/>
      <c r="H8" s="54" t="s">
        <v>29</v>
      </c>
      <c r="I8" s="54"/>
      <c r="J8" s="54" t="s">
        <v>30</v>
      </c>
      <c r="K8" s="54"/>
      <c r="L8" s="54" t="s">
        <v>31</v>
      </c>
      <c r="M8" s="54"/>
      <c r="N8" s="54" t="s">
        <v>32</v>
      </c>
      <c r="O8" s="54"/>
      <c r="P8" s="54" t="s">
        <v>33</v>
      </c>
      <c r="Q8" s="54"/>
      <c r="R8" s="54" t="s">
        <v>34</v>
      </c>
      <c r="S8" s="54"/>
      <c r="T8" s="54" t="s">
        <v>35</v>
      </c>
      <c r="U8" s="54"/>
      <c r="V8" s="54" t="s">
        <v>36</v>
      </c>
      <c r="W8" s="54"/>
      <c r="X8" s="54" t="s">
        <v>37</v>
      </c>
      <c r="Y8" s="54"/>
      <c r="Z8" s="54" t="s">
        <v>38</v>
      </c>
      <c r="AA8" s="54"/>
      <c r="AB8" s="54" t="s">
        <v>39</v>
      </c>
      <c r="AC8" s="54"/>
      <c r="AD8" s="54" t="s">
        <v>41</v>
      </c>
      <c r="AE8" s="54"/>
      <c r="AF8" s="54"/>
      <c r="AG8" s="54"/>
    </row>
    <row r="9" spans="1:63" s="27" customFormat="1" ht="12.95" customHeight="1" x14ac:dyDescent="0.2">
      <c r="A9" s="69" t="s">
        <v>8</v>
      </c>
      <c r="B9" s="69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</row>
    <row r="10" spans="1:63" s="27" customFormat="1" ht="21.95" customHeight="1" x14ac:dyDescent="0.2">
      <c r="A10" s="68" t="s">
        <v>24</v>
      </c>
      <c r="B10" s="68" t="s">
        <v>25</v>
      </c>
      <c r="C10" s="36" t="s">
        <v>7</v>
      </c>
      <c r="D10" s="39" t="s">
        <v>26</v>
      </c>
      <c r="E10" s="40" t="s">
        <v>14</v>
      </c>
      <c r="F10" s="39" t="s">
        <v>22</v>
      </c>
      <c r="G10" s="41">
        <v>1300</v>
      </c>
      <c r="H10" s="35"/>
      <c r="I10" s="35"/>
      <c r="J10" s="35"/>
      <c r="K10" s="35"/>
      <c r="L10" s="35"/>
      <c r="M10" s="35"/>
      <c r="N10" s="35" t="s">
        <v>40</v>
      </c>
      <c r="O10" s="35" t="s">
        <v>3</v>
      </c>
      <c r="P10" s="35"/>
      <c r="Q10" s="35"/>
      <c r="R10" s="35"/>
      <c r="S10" s="35"/>
      <c r="T10" s="35"/>
      <c r="U10" s="35"/>
      <c r="V10" s="35" t="s">
        <v>40</v>
      </c>
      <c r="W10" s="35" t="s">
        <v>3</v>
      </c>
      <c r="X10" s="35"/>
      <c r="Y10" s="35"/>
      <c r="Z10" s="35"/>
      <c r="AA10" s="35"/>
      <c r="AB10" s="35"/>
      <c r="AC10" s="35"/>
      <c r="AD10" s="35"/>
      <c r="AE10" s="35"/>
      <c r="AF10" s="43">
        <f>COUNTIF(H10:AE10,"E")/COUNTIF(H10:AE10,"P")</f>
        <v>1</v>
      </c>
      <c r="AG10" s="39"/>
    </row>
    <row r="11" spans="1:63" s="27" customFormat="1" ht="21.95" customHeight="1" x14ac:dyDescent="0.2">
      <c r="A11" s="68"/>
      <c r="B11" s="68"/>
      <c r="C11" s="36" t="s">
        <v>7</v>
      </c>
      <c r="D11" s="39" t="s">
        <v>27</v>
      </c>
      <c r="E11" s="40" t="s">
        <v>11</v>
      </c>
      <c r="F11" s="39"/>
      <c r="G11" s="41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 t="s">
        <v>40</v>
      </c>
      <c r="W11" s="35" t="s">
        <v>3</v>
      </c>
      <c r="X11" s="35"/>
      <c r="Y11" s="35"/>
      <c r="Z11" s="35"/>
      <c r="AA11" s="35"/>
      <c r="AB11" s="35"/>
      <c r="AC11" s="35"/>
      <c r="AD11" s="35"/>
      <c r="AE11" s="35"/>
      <c r="AF11" s="43">
        <f>COUNTIF(H11:AE11,"E")/COUNTIF(H11:AE11,"P")</f>
        <v>1</v>
      </c>
      <c r="AG11" s="39"/>
    </row>
    <row r="12" spans="1:63" s="27" customFormat="1" ht="12" customHeight="1" x14ac:dyDescent="0.2">
      <c r="A12" s="69" t="s">
        <v>16</v>
      </c>
      <c r="B12" s="69"/>
      <c r="C12" s="67" t="s">
        <v>5</v>
      </c>
      <c r="D12" s="67" t="s">
        <v>6</v>
      </c>
      <c r="E12" s="67" t="s">
        <v>2</v>
      </c>
      <c r="F12" s="67" t="s">
        <v>18</v>
      </c>
      <c r="G12" s="67" t="s">
        <v>17</v>
      </c>
      <c r="H12" s="67" t="s">
        <v>83</v>
      </c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70" t="s">
        <v>42</v>
      </c>
      <c r="AG12" s="67" t="s">
        <v>4</v>
      </c>
    </row>
    <row r="13" spans="1:63" s="27" customFormat="1" ht="12" customHeight="1" x14ac:dyDescent="0.2">
      <c r="A13" s="69"/>
      <c r="B13" s="69"/>
      <c r="C13" s="67"/>
      <c r="D13" s="67"/>
      <c r="E13" s="67"/>
      <c r="F13" s="67"/>
      <c r="G13" s="67"/>
      <c r="H13" s="67" t="s">
        <v>29</v>
      </c>
      <c r="I13" s="67"/>
      <c r="J13" s="67" t="s">
        <v>30</v>
      </c>
      <c r="K13" s="67"/>
      <c r="L13" s="67" t="s">
        <v>31</v>
      </c>
      <c r="M13" s="67"/>
      <c r="N13" s="67" t="s">
        <v>32</v>
      </c>
      <c r="O13" s="67"/>
      <c r="P13" s="67" t="s">
        <v>33</v>
      </c>
      <c r="Q13" s="67"/>
      <c r="R13" s="67" t="s">
        <v>34</v>
      </c>
      <c r="S13" s="67"/>
      <c r="T13" s="67" t="s">
        <v>35</v>
      </c>
      <c r="U13" s="67"/>
      <c r="V13" s="67" t="s">
        <v>36</v>
      </c>
      <c r="W13" s="67"/>
      <c r="X13" s="67" t="s">
        <v>37</v>
      </c>
      <c r="Y13" s="67"/>
      <c r="Z13" s="67" t="s">
        <v>38</v>
      </c>
      <c r="AA13" s="67"/>
      <c r="AB13" s="67" t="s">
        <v>39</v>
      </c>
      <c r="AC13" s="67"/>
      <c r="AD13" s="67" t="s">
        <v>41</v>
      </c>
      <c r="AE13" s="67"/>
      <c r="AF13" s="70"/>
      <c r="AG13" s="67"/>
    </row>
    <row r="14" spans="1:63" s="27" customFormat="1" ht="24" customHeight="1" x14ac:dyDescent="0.2">
      <c r="A14" s="42" t="s">
        <v>15</v>
      </c>
      <c r="B14" s="42" t="s">
        <v>12</v>
      </c>
      <c r="C14" s="36" t="s">
        <v>7</v>
      </c>
      <c r="D14" s="39" t="s">
        <v>13</v>
      </c>
      <c r="E14" s="40" t="s">
        <v>28</v>
      </c>
      <c r="F14" s="39"/>
      <c r="G14" s="41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 t="s">
        <v>40</v>
      </c>
      <c r="W14" s="35" t="s">
        <v>3</v>
      </c>
      <c r="X14" s="35"/>
      <c r="Y14" s="35"/>
      <c r="Z14" s="35" t="s">
        <v>40</v>
      </c>
      <c r="AA14" s="35" t="s">
        <v>3</v>
      </c>
      <c r="AB14" s="35"/>
      <c r="AC14" s="35"/>
      <c r="AD14" s="35" t="s">
        <v>40</v>
      </c>
      <c r="AE14" s="35"/>
      <c r="AF14" s="43">
        <f>COUNTIF(H14:AE14,"E")/COUNTIF(H14:AE14,"P")</f>
        <v>0.66666666666666663</v>
      </c>
      <c r="AG14" s="39"/>
    </row>
    <row r="15" spans="1:63" s="27" customFormat="1" ht="12" customHeight="1" x14ac:dyDescent="0.2">
      <c r="A15" s="69" t="s">
        <v>9</v>
      </c>
      <c r="B15" s="69"/>
      <c r="C15" s="67" t="s">
        <v>5</v>
      </c>
      <c r="D15" s="67" t="s">
        <v>6</v>
      </c>
      <c r="E15" s="67" t="s">
        <v>2</v>
      </c>
      <c r="F15" s="67" t="s">
        <v>18</v>
      </c>
      <c r="G15" s="67" t="s">
        <v>17</v>
      </c>
      <c r="H15" s="67" t="s">
        <v>83</v>
      </c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70" t="s">
        <v>42</v>
      </c>
      <c r="AG15" s="67" t="s">
        <v>4</v>
      </c>
    </row>
    <row r="16" spans="1:63" s="27" customFormat="1" ht="12" customHeight="1" x14ac:dyDescent="0.2">
      <c r="A16" s="69"/>
      <c r="B16" s="69"/>
      <c r="C16" s="67"/>
      <c r="D16" s="67"/>
      <c r="E16" s="67"/>
      <c r="F16" s="67"/>
      <c r="G16" s="67"/>
      <c r="H16" s="67" t="s">
        <v>29</v>
      </c>
      <c r="I16" s="67"/>
      <c r="J16" s="67" t="s">
        <v>30</v>
      </c>
      <c r="K16" s="67"/>
      <c r="L16" s="67" t="s">
        <v>31</v>
      </c>
      <c r="M16" s="67"/>
      <c r="N16" s="67" t="s">
        <v>32</v>
      </c>
      <c r="O16" s="67"/>
      <c r="P16" s="67" t="s">
        <v>33</v>
      </c>
      <c r="Q16" s="67"/>
      <c r="R16" s="67" t="s">
        <v>34</v>
      </c>
      <c r="S16" s="67"/>
      <c r="T16" s="67" t="s">
        <v>35</v>
      </c>
      <c r="U16" s="67"/>
      <c r="V16" s="67" t="s">
        <v>36</v>
      </c>
      <c r="W16" s="67"/>
      <c r="X16" s="67" t="s">
        <v>37</v>
      </c>
      <c r="Y16" s="67"/>
      <c r="Z16" s="67" t="s">
        <v>38</v>
      </c>
      <c r="AA16" s="67"/>
      <c r="AB16" s="67" t="s">
        <v>39</v>
      </c>
      <c r="AC16" s="67"/>
      <c r="AD16" s="67" t="s">
        <v>41</v>
      </c>
      <c r="AE16" s="67"/>
      <c r="AF16" s="70"/>
      <c r="AG16" s="67"/>
    </row>
    <row r="17" spans="1:33" s="27" customFormat="1" ht="12" customHeight="1" x14ac:dyDescent="0.2">
      <c r="A17" s="68"/>
      <c r="B17" s="68"/>
      <c r="C17" s="71" t="s">
        <v>7</v>
      </c>
      <c r="D17" s="72"/>
      <c r="E17" s="39" t="s">
        <v>52</v>
      </c>
      <c r="F17" s="39"/>
      <c r="G17" s="73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 t="s">
        <v>40</v>
      </c>
      <c r="W17" s="35" t="s">
        <v>3</v>
      </c>
      <c r="X17" s="35"/>
      <c r="Y17" s="35"/>
      <c r="Z17" s="35"/>
      <c r="AA17" s="35"/>
      <c r="AB17" s="35" t="s">
        <v>40</v>
      </c>
      <c r="AC17" s="35"/>
      <c r="AD17" s="35"/>
      <c r="AE17" s="35"/>
      <c r="AF17" s="43">
        <f t="shared" ref="AF17:AF29" si="0">COUNTIF(H17:AE17,"E")/COUNTIF(H17:AE17,"P")</f>
        <v>0.5</v>
      </c>
      <c r="AG17" s="39"/>
    </row>
    <row r="18" spans="1:33" s="27" customFormat="1" ht="12" customHeight="1" x14ac:dyDescent="0.2">
      <c r="A18" s="68"/>
      <c r="B18" s="68"/>
      <c r="C18" s="71"/>
      <c r="D18" s="72"/>
      <c r="E18" s="39" t="s">
        <v>53</v>
      </c>
      <c r="F18" s="39"/>
      <c r="G18" s="73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 t="s">
        <v>40</v>
      </c>
      <c r="Y18" s="35" t="s">
        <v>3</v>
      </c>
      <c r="Z18" s="35"/>
      <c r="AA18" s="35"/>
      <c r="AB18" s="35"/>
      <c r="AC18" s="35"/>
      <c r="AD18" s="35"/>
      <c r="AE18" s="35"/>
      <c r="AF18" s="43">
        <f t="shared" si="0"/>
        <v>1</v>
      </c>
      <c r="AG18" s="39"/>
    </row>
    <row r="19" spans="1:33" s="27" customFormat="1" ht="12" customHeight="1" x14ac:dyDescent="0.2">
      <c r="A19" s="68"/>
      <c r="B19" s="68"/>
      <c r="C19" s="71"/>
      <c r="D19" s="72"/>
      <c r="E19" s="39" t="s">
        <v>54</v>
      </c>
      <c r="F19" s="39"/>
      <c r="G19" s="73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 t="s">
        <v>40</v>
      </c>
      <c r="AC19" s="35" t="s">
        <v>3</v>
      </c>
      <c r="AD19" s="35" t="s">
        <v>40</v>
      </c>
      <c r="AE19" s="35"/>
      <c r="AF19" s="43">
        <f t="shared" si="0"/>
        <v>0.5</v>
      </c>
      <c r="AG19" s="39"/>
    </row>
    <row r="20" spans="1:33" s="27" customFormat="1" ht="12" customHeight="1" x14ac:dyDescent="0.2">
      <c r="A20" s="68"/>
      <c r="B20" s="68"/>
      <c r="C20" s="71"/>
      <c r="D20" s="72"/>
      <c r="E20" s="39" t="s">
        <v>55</v>
      </c>
      <c r="F20" s="39"/>
      <c r="G20" s="73"/>
      <c r="H20" s="35" t="s">
        <v>90</v>
      </c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 t="s">
        <v>40</v>
      </c>
      <c r="AC20" s="35"/>
      <c r="AD20" s="35" t="s">
        <v>40</v>
      </c>
      <c r="AE20" s="35"/>
      <c r="AF20" s="43">
        <f t="shared" si="0"/>
        <v>0</v>
      </c>
      <c r="AG20" s="39"/>
    </row>
    <row r="21" spans="1:33" s="27" customFormat="1" ht="12" customHeight="1" x14ac:dyDescent="0.2">
      <c r="A21" s="68"/>
      <c r="B21" s="68"/>
      <c r="C21" s="71"/>
      <c r="D21" s="72"/>
      <c r="E21" s="39" t="s">
        <v>56</v>
      </c>
      <c r="F21" s="39"/>
      <c r="G21" s="73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 t="s">
        <v>40</v>
      </c>
      <c r="AC21" s="35"/>
      <c r="AD21" s="35" t="s">
        <v>40</v>
      </c>
      <c r="AE21" s="35"/>
      <c r="AF21" s="43">
        <f t="shared" si="0"/>
        <v>0</v>
      </c>
      <c r="AG21" s="39"/>
    </row>
    <row r="22" spans="1:33" s="27" customFormat="1" ht="12" customHeight="1" x14ac:dyDescent="0.2">
      <c r="A22" s="68"/>
      <c r="B22" s="68"/>
      <c r="C22" s="71"/>
      <c r="D22" s="72"/>
      <c r="E22" s="39" t="s">
        <v>57</v>
      </c>
      <c r="F22" s="39"/>
      <c r="G22" s="73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 t="s">
        <v>40</v>
      </c>
      <c r="AC22" s="35"/>
      <c r="AD22" s="35" t="s">
        <v>40</v>
      </c>
      <c r="AE22" s="35"/>
      <c r="AF22" s="43">
        <f t="shared" si="0"/>
        <v>0</v>
      </c>
      <c r="AG22" s="39"/>
    </row>
    <row r="23" spans="1:33" s="27" customFormat="1" ht="12" customHeight="1" x14ac:dyDescent="0.2">
      <c r="A23" s="68"/>
      <c r="B23" s="68"/>
      <c r="C23" s="71"/>
      <c r="D23" s="72"/>
      <c r="E23" s="39" t="s">
        <v>58</v>
      </c>
      <c r="F23" s="39"/>
      <c r="G23" s="73"/>
      <c r="H23" s="35"/>
      <c r="I23" s="35" t="s">
        <v>90</v>
      </c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 t="s">
        <v>40</v>
      </c>
      <c r="AC23" s="35"/>
      <c r="AD23" s="35" t="s">
        <v>40</v>
      </c>
      <c r="AE23" s="35"/>
      <c r="AF23" s="43">
        <f t="shared" si="0"/>
        <v>0</v>
      </c>
      <c r="AG23" s="39"/>
    </row>
    <row r="24" spans="1:33" s="27" customFormat="1" ht="12" customHeight="1" x14ac:dyDescent="0.2">
      <c r="A24" s="68"/>
      <c r="B24" s="68"/>
      <c r="C24" s="71"/>
      <c r="D24" s="72"/>
      <c r="E24" s="39" t="s">
        <v>59</v>
      </c>
      <c r="F24" s="39"/>
      <c r="G24" s="73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 t="s">
        <v>90</v>
      </c>
      <c r="U24" s="35"/>
      <c r="V24" s="35"/>
      <c r="W24" s="35"/>
      <c r="X24" s="35"/>
      <c r="Y24" s="35"/>
      <c r="Z24" s="35"/>
      <c r="AA24" s="35"/>
      <c r="AB24" s="35" t="s">
        <v>40</v>
      </c>
      <c r="AC24" s="35"/>
      <c r="AD24" s="35" t="s">
        <v>40</v>
      </c>
      <c r="AE24" s="35"/>
      <c r="AF24" s="43">
        <f t="shared" si="0"/>
        <v>0</v>
      </c>
      <c r="AG24" s="39"/>
    </row>
    <row r="25" spans="1:33" s="27" customFormat="1" ht="12" customHeight="1" x14ac:dyDescent="0.2">
      <c r="A25" s="68"/>
      <c r="B25" s="68"/>
      <c r="C25" s="71"/>
      <c r="D25" s="72"/>
      <c r="E25" s="39" t="s">
        <v>60</v>
      </c>
      <c r="F25" s="39"/>
      <c r="G25" s="73"/>
      <c r="H25" s="35" t="s">
        <v>90</v>
      </c>
      <c r="I25" s="35"/>
      <c r="J25" s="35"/>
      <c r="K25" s="35"/>
      <c r="L25" s="35"/>
      <c r="M25" s="35"/>
      <c r="N25" s="35"/>
      <c r="O25" s="35" t="s">
        <v>90</v>
      </c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 t="s">
        <v>40</v>
      </c>
      <c r="AC25" s="35"/>
      <c r="AD25" s="35" t="s">
        <v>40</v>
      </c>
      <c r="AE25" s="35"/>
      <c r="AF25" s="43">
        <f t="shared" si="0"/>
        <v>0</v>
      </c>
      <c r="AG25" s="39"/>
    </row>
    <row r="26" spans="1:33" s="27" customFormat="1" ht="12" customHeight="1" x14ac:dyDescent="0.2">
      <c r="A26" s="68"/>
      <c r="B26" s="68"/>
      <c r="C26" s="71"/>
      <c r="D26" s="72"/>
      <c r="E26" s="39" t="s">
        <v>61</v>
      </c>
      <c r="F26" s="39"/>
      <c r="G26" s="73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 t="s">
        <v>40</v>
      </c>
      <c r="AC26" s="35"/>
      <c r="AD26" s="35"/>
      <c r="AE26" s="35"/>
      <c r="AF26" s="43">
        <f t="shared" si="0"/>
        <v>0</v>
      </c>
      <c r="AG26" s="39"/>
    </row>
    <row r="27" spans="1:33" s="27" customFormat="1" ht="12" customHeight="1" x14ac:dyDescent="0.2">
      <c r="A27" s="68"/>
      <c r="B27" s="68"/>
      <c r="C27" s="71"/>
      <c r="D27" s="72"/>
      <c r="E27" s="39" t="s">
        <v>62</v>
      </c>
      <c r="F27" s="39"/>
      <c r="G27" s="73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 t="s">
        <v>40</v>
      </c>
      <c r="AE27" s="35"/>
      <c r="AF27" s="43">
        <f t="shared" si="0"/>
        <v>0</v>
      </c>
      <c r="AG27" s="39"/>
    </row>
    <row r="28" spans="1:33" s="27" customFormat="1" ht="12" customHeight="1" x14ac:dyDescent="0.2">
      <c r="A28" s="68"/>
      <c r="B28" s="68"/>
      <c r="C28" s="71"/>
      <c r="D28" s="72"/>
      <c r="E28" s="39" t="s">
        <v>63</v>
      </c>
      <c r="F28" s="39"/>
      <c r="G28" s="73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 t="s">
        <v>40</v>
      </c>
      <c r="AE28" s="35"/>
      <c r="AF28" s="43">
        <f t="shared" si="0"/>
        <v>0</v>
      </c>
      <c r="AG28" s="39"/>
    </row>
    <row r="29" spans="1:33" s="27" customFormat="1" ht="12" customHeight="1" x14ac:dyDescent="0.2">
      <c r="A29" s="68"/>
      <c r="B29" s="68"/>
      <c r="C29" s="71"/>
      <c r="D29" s="72"/>
      <c r="E29" s="39" t="s">
        <v>64</v>
      </c>
      <c r="F29" s="39"/>
      <c r="G29" s="73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 t="s">
        <v>40</v>
      </c>
      <c r="W29" s="35" t="s">
        <v>3</v>
      </c>
      <c r="X29" s="35"/>
      <c r="Y29" s="35"/>
      <c r="Z29" s="35"/>
      <c r="AA29" s="35"/>
      <c r="AB29" s="35"/>
      <c r="AC29" s="35"/>
      <c r="AD29" s="35"/>
      <c r="AE29" s="35"/>
      <c r="AF29" s="43">
        <f t="shared" si="0"/>
        <v>1</v>
      </c>
      <c r="AG29" s="39"/>
    </row>
    <row r="30" spans="1:33" s="27" customFormat="1" ht="12" customHeight="1" x14ac:dyDescent="0.2">
      <c r="A30" s="69" t="s">
        <v>82</v>
      </c>
      <c r="B30" s="69"/>
      <c r="C30" s="67" t="s">
        <v>5</v>
      </c>
      <c r="D30" s="67" t="s">
        <v>6</v>
      </c>
      <c r="E30" s="67" t="s">
        <v>2</v>
      </c>
      <c r="F30" s="67" t="s">
        <v>18</v>
      </c>
      <c r="G30" s="67" t="s">
        <v>17</v>
      </c>
      <c r="H30" s="67" t="s">
        <v>83</v>
      </c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70" t="s">
        <v>42</v>
      </c>
      <c r="AG30" s="67" t="s">
        <v>4</v>
      </c>
    </row>
    <row r="31" spans="1:33" s="27" customFormat="1" ht="12" customHeight="1" x14ac:dyDescent="0.2">
      <c r="A31" s="69"/>
      <c r="B31" s="69"/>
      <c r="C31" s="67"/>
      <c r="D31" s="67"/>
      <c r="E31" s="67"/>
      <c r="F31" s="67"/>
      <c r="G31" s="67"/>
      <c r="H31" s="67" t="s">
        <v>29</v>
      </c>
      <c r="I31" s="67"/>
      <c r="J31" s="67" t="s">
        <v>30</v>
      </c>
      <c r="K31" s="67"/>
      <c r="L31" s="67" t="s">
        <v>31</v>
      </c>
      <c r="M31" s="67"/>
      <c r="N31" s="67" t="s">
        <v>32</v>
      </c>
      <c r="O31" s="67"/>
      <c r="P31" s="67" t="s">
        <v>33</v>
      </c>
      <c r="Q31" s="67"/>
      <c r="R31" s="67" t="s">
        <v>34</v>
      </c>
      <c r="S31" s="67"/>
      <c r="T31" s="67" t="s">
        <v>35</v>
      </c>
      <c r="U31" s="67"/>
      <c r="V31" s="67" t="s">
        <v>36</v>
      </c>
      <c r="W31" s="67"/>
      <c r="X31" s="67" t="s">
        <v>37</v>
      </c>
      <c r="Y31" s="67"/>
      <c r="Z31" s="67" t="s">
        <v>38</v>
      </c>
      <c r="AA31" s="67"/>
      <c r="AB31" s="67" t="s">
        <v>39</v>
      </c>
      <c r="AC31" s="67"/>
      <c r="AD31" s="67" t="s">
        <v>41</v>
      </c>
      <c r="AE31" s="67"/>
      <c r="AF31" s="70"/>
      <c r="AG31" s="67"/>
    </row>
    <row r="32" spans="1:33" s="27" customFormat="1" ht="12" customHeight="1" x14ac:dyDescent="0.2">
      <c r="A32" s="72" t="s">
        <v>65</v>
      </c>
      <c r="B32" s="74" t="s">
        <v>47</v>
      </c>
      <c r="C32" s="75">
        <v>1</v>
      </c>
      <c r="D32" s="71"/>
      <c r="E32" s="39" t="s">
        <v>66</v>
      </c>
      <c r="F32" s="39" t="s">
        <v>22</v>
      </c>
      <c r="G32" s="73">
        <v>1000</v>
      </c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 t="s">
        <v>40</v>
      </c>
      <c r="Y32" s="37" t="s">
        <v>3</v>
      </c>
      <c r="Z32" s="37" t="s">
        <v>40</v>
      </c>
      <c r="AA32" s="37" t="s">
        <v>3</v>
      </c>
      <c r="AB32" s="37" t="s">
        <v>40</v>
      </c>
      <c r="AC32" s="37"/>
      <c r="AD32" s="37" t="s">
        <v>40</v>
      </c>
      <c r="AE32" s="37" t="s">
        <v>3</v>
      </c>
      <c r="AF32" s="43">
        <f t="shared" ref="AF32:AF41" si="1">COUNTIF(H32:AE32,"E")/COUNTIF(H32:AE32,"P")</f>
        <v>0.75</v>
      </c>
      <c r="AG32" s="39"/>
    </row>
    <row r="33" spans="1:33" s="27" customFormat="1" ht="12" customHeight="1" x14ac:dyDescent="0.2">
      <c r="A33" s="72"/>
      <c r="B33" s="74"/>
      <c r="C33" s="72"/>
      <c r="D33" s="71"/>
      <c r="E33" s="39" t="s">
        <v>67</v>
      </c>
      <c r="F33" s="39"/>
      <c r="G33" s="73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 t="s">
        <v>40</v>
      </c>
      <c r="Y33" s="37" t="s">
        <v>3</v>
      </c>
      <c r="Z33" s="37" t="s">
        <v>40</v>
      </c>
      <c r="AA33" s="37" t="s">
        <v>3</v>
      </c>
      <c r="AB33" s="37" t="s">
        <v>40</v>
      </c>
      <c r="AC33" s="37"/>
      <c r="AD33" s="37" t="s">
        <v>40</v>
      </c>
      <c r="AE33" s="37" t="s">
        <v>3</v>
      </c>
      <c r="AF33" s="43">
        <f t="shared" si="1"/>
        <v>0.75</v>
      </c>
      <c r="AG33" s="39"/>
    </row>
    <row r="34" spans="1:33" s="27" customFormat="1" ht="12" customHeight="1" x14ac:dyDescent="0.2">
      <c r="A34" s="72"/>
      <c r="B34" s="74"/>
      <c r="C34" s="72"/>
      <c r="D34" s="71"/>
      <c r="E34" s="39" t="s">
        <v>68</v>
      </c>
      <c r="F34" s="39"/>
      <c r="G34" s="73"/>
      <c r="H34" s="37"/>
      <c r="I34" s="37"/>
      <c r="J34" s="37" t="s">
        <v>90</v>
      </c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 t="s">
        <v>40</v>
      </c>
      <c r="AC34" s="37"/>
      <c r="AD34" s="37" t="s">
        <v>40</v>
      </c>
      <c r="AE34" s="37" t="s">
        <v>3</v>
      </c>
      <c r="AF34" s="43">
        <f t="shared" si="1"/>
        <v>0.33333333333333331</v>
      </c>
      <c r="AG34" s="39"/>
    </row>
    <row r="35" spans="1:33" s="27" customFormat="1" ht="12" customHeight="1" x14ac:dyDescent="0.2">
      <c r="A35" s="72"/>
      <c r="B35" s="74"/>
      <c r="C35" s="72"/>
      <c r="D35" s="71"/>
      <c r="E35" s="39" t="s">
        <v>69</v>
      </c>
      <c r="F35" s="39"/>
      <c r="G35" s="73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 t="s">
        <v>40</v>
      </c>
      <c r="AC35" s="37"/>
      <c r="AD35" s="37" t="s">
        <v>40</v>
      </c>
      <c r="AE35" s="37" t="s">
        <v>3</v>
      </c>
      <c r="AF35" s="43">
        <f t="shared" si="1"/>
        <v>0.5</v>
      </c>
      <c r="AG35" s="39"/>
    </row>
    <row r="36" spans="1:33" s="27" customFormat="1" ht="12" customHeight="1" x14ac:dyDescent="0.2">
      <c r="A36" s="72"/>
      <c r="B36" s="74"/>
      <c r="C36" s="72"/>
      <c r="D36" s="71"/>
      <c r="E36" s="39" t="s">
        <v>70</v>
      </c>
      <c r="F36" s="39"/>
      <c r="G36" s="73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 t="s">
        <v>40</v>
      </c>
      <c r="AC36" s="37"/>
      <c r="AD36" s="37" t="s">
        <v>40</v>
      </c>
      <c r="AE36" s="37" t="s">
        <v>3</v>
      </c>
      <c r="AF36" s="43">
        <f t="shared" si="1"/>
        <v>0.5</v>
      </c>
      <c r="AG36" s="39"/>
    </row>
    <row r="37" spans="1:33" s="27" customFormat="1" ht="12" customHeight="1" x14ac:dyDescent="0.2">
      <c r="A37" s="72"/>
      <c r="B37" s="74"/>
      <c r="C37" s="72"/>
      <c r="D37" s="71"/>
      <c r="E37" s="39" t="s">
        <v>71</v>
      </c>
      <c r="F37" s="39"/>
      <c r="G37" s="73"/>
      <c r="H37" s="37"/>
      <c r="I37" s="37"/>
      <c r="J37" s="37"/>
      <c r="K37" s="37"/>
      <c r="L37" s="37" t="s">
        <v>40</v>
      </c>
      <c r="M37" s="37"/>
      <c r="N37" s="37" t="s">
        <v>40</v>
      </c>
      <c r="O37" s="37"/>
      <c r="P37" s="37"/>
      <c r="Q37" s="37"/>
      <c r="R37" s="37" t="s">
        <v>40</v>
      </c>
      <c r="S37" s="37" t="s">
        <v>3</v>
      </c>
      <c r="T37" s="37" t="s">
        <v>40</v>
      </c>
      <c r="U37" s="37" t="s">
        <v>3</v>
      </c>
      <c r="V37" s="37" t="s">
        <v>40</v>
      </c>
      <c r="W37" s="37" t="s">
        <v>3</v>
      </c>
      <c r="X37" s="37" t="s">
        <v>40</v>
      </c>
      <c r="Y37" s="37" t="s">
        <v>3</v>
      </c>
      <c r="Z37" s="37" t="s">
        <v>40</v>
      </c>
      <c r="AA37" s="37" t="s">
        <v>3</v>
      </c>
      <c r="AB37" s="37" t="s">
        <v>40</v>
      </c>
      <c r="AC37" s="37"/>
      <c r="AD37" s="37" t="s">
        <v>40</v>
      </c>
      <c r="AE37" s="37"/>
      <c r="AF37" s="43">
        <f t="shared" si="1"/>
        <v>0.55555555555555558</v>
      </c>
      <c r="AG37" s="39"/>
    </row>
    <row r="38" spans="1:33" s="27" customFormat="1" ht="12" customHeight="1" x14ac:dyDescent="0.2">
      <c r="A38" s="72"/>
      <c r="B38" s="74"/>
      <c r="C38" s="72"/>
      <c r="D38" s="71"/>
      <c r="E38" s="39" t="s">
        <v>72</v>
      </c>
      <c r="F38" s="39"/>
      <c r="G38" s="73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 t="s">
        <v>40</v>
      </c>
      <c r="Y38" s="37" t="s">
        <v>3</v>
      </c>
      <c r="Z38" s="37" t="s">
        <v>40</v>
      </c>
      <c r="AA38" s="37" t="s">
        <v>3</v>
      </c>
      <c r="AB38" s="37" t="s">
        <v>40</v>
      </c>
      <c r="AC38" s="37"/>
      <c r="AD38" s="37" t="s">
        <v>40</v>
      </c>
      <c r="AE38" s="37"/>
      <c r="AF38" s="43">
        <f t="shared" si="1"/>
        <v>0.5</v>
      </c>
      <c r="AG38" s="39"/>
    </row>
    <row r="39" spans="1:33" s="27" customFormat="1" ht="12" customHeight="1" x14ac:dyDescent="0.2">
      <c r="A39" s="72"/>
      <c r="B39" s="74"/>
      <c r="C39" s="72"/>
      <c r="D39" s="71"/>
      <c r="E39" s="39" t="s">
        <v>73</v>
      </c>
      <c r="F39" s="39"/>
      <c r="G39" s="73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 t="s">
        <v>40</v>
      </c>
      <c r="Y39" s="37" t="s">
        <v>3</v>
      </c>
      <c r="Z39" s="37" t="s">
        <v>40</v>
      </c>
      <c r="AA39" s="37" t="s">
        <v>3</v>
      </c>
      <c r="AB39" s="37" t="s">
        <v>40</v>
      </c>
      <c r="AC39" s="37"/>
      <c r="AD39" s="37" t="s">
        <v>40</v>
      </c>
      <c r="AE39" s="37"/>
      <c r="AF39" s="43">
        <f t="shared" ref="AF39:AF40" si="2">COUNTIF(H39:AE39,"E")/COUNTIF(H39:AE39,"P")</f>
        <v>0.5</v>
      </c>
      <c r="AG39" s="39"/>
    </row>
    <row r="40" spans="1:33" s="27" customFormat="1" ht="12" customHeight="1" x14ac:dyDescent="0.2">
      <c r="A40" s="72"/>
      <c r="B40" s="74"/>
      <c r="C40" s="72"/>
      <c r="D40" s="71"/>
      <c r="E40" s="39" t="s">
        <v>74</v>
      </c>
      <c r="F40" s="39"/>
      <c r="G40" s="73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 t="s">
        <v>40</v>
      </c>
      <c r="Y40" s="37" t="s">
        <v>3</v>
      </c>
      <c r="Z40" s="37" t="s">
        <v>40</v>
      </c>
      <c r="AA40" s="37" t="s">
        <v>3</v>
      </c>
      <c r="AB40" s="37" t="s">
        <v>40</v>
      </c>
      <c r="AC40" s="37"/>
      <c r="AD40" s="37" t="s">
        <v>40</v>
      </c>
      <c r="AE40" s="37"/>
      <c r="AF40" s="43">
        <f t="shared" si="2"/>
        <v>0.5</v>
      </c>
      <c r="AG40" s="39"/>
    </row>
    <row r="41" spans="1:33" s="27" customFormat="1" ht="12" customHeight="1" x14ac:dyDescent="0.2">
      <c r="A41" s="72"/>
      <c r="B41" s="74"/>
      <c r="C41" s="72"/>
      <c r="D41" s="71"/>
      <c r="E41" s="39" t="s">
        <v>75</v>
      </c>
      <c r="F41" s="39"/>
      <c r="G41" s="73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 t="s">
        <v>40</v>
      </c>
      <c r="Y41" s="37" t="s">
        <v>3</v>
      </c>
      <c r="Z41" s="37" t="s">
        <v>40</v>
      </c>
      <c r="AA41" s="37" t="s">
        <v>3</v>
      </c>
      <c r="AB41" s="37" t="s">
        <v>40</v>
      </c>
      <c r="AC41" s="37"/>
      <c r="AD41" s="37" t="s">
        <v>40</v>
      </c>
      <c r="AE41" s="37"/>
      <c r="AF41" s="43">
        <f t="shared" si="1"/>
        <v>0.5</v>
      </c>
      <c r="AG41" s="39"/>
    </row>
    <row r="42" spans="1:33" s="27" customFormat="1" ht="12" customHeight="1" x14ac:dyDescent="0.2">
      <c r="A42" s="69" t="s">
        <v>10</v>
      </c>
      <c r="B42" s="69"/>
      <c r="C42" s="67" t="s">
        <v>5</v>
      </c>
      <c r="D42" s="67" t="s">
        <v>6</v>
      </c>
      <c r="E42" s="67" t="s">
        <v>2</v>
      </c>
      <c r="F42" s="67" t="s">
        <v>18</v>
      </c>
      <c r="G42" s="67" t="s">
        <v>17</v>
      </c>
      <c r="H42" s="67" t="s">
        <v>83</v>
      </c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70" t="s">
        <v>42</v>
      </c>
      <c r="AG42" s="67" t="s">
        <v>4</v>
      </c>
    </row>
    <row r="43" spans="1:33" s="27" customFormat="1" ht="12" customHeight="1" x14ac:dyDescent="0.2">
      <c r="A43" s="69"/>
      <c r="B43" s="69"/>
      <c r="C43" s="67"/>
      <c r="D43" s="67"/>
      <c r="E43" s="67"/>
      <c r="F43" s="67"/>
      <c r="G43" s="67"/>
      <c r="H43" s="67" t="s">
        <v>29</v>
      </c>
      <c r="I43" s="67"/>
      <c r="J43" s="67" t="s">
        <v>30</v>
      </c>
      <c r="K43" s="67"/>
      <c r="L43" s="67" t="s">
        <v>31</v>
      </c>
      <c r="M43" s="67"/>
      <c r="N43" s="67" t="s">
        <v>32</v>
      </c>
      <c r="O43" s="67"/>
      <c r="P43" s="67" t="s">
        <v>33</v>
      </c>
      <c r="Q43" s="67"/>
      <c r="R43" s="67" t="s">
        <v>34</v>
      </c>
      <c r="S43" s="67"/>
      <c r="T43" s="67" t="s">
        <v>35</v>
      </c>
      <c r="U43" s="67"/>
      <c r="V43" s="67" t="s">
        <v>36</v>
      </c>
      <c r="W43" s="67"/>
      <c r="X43" s="67" t="s">
        <v>37</v>
      </c>
      <c r="Y43" s="67"/>
      <c r="Z43" s="67" t="s">
        <v>38</v>
      </c>
      <c r="AA43" s="67"/>
      <c r="AB43" s="67" t="s">
        <v>39</v>
      </c>
      <c r="AC43" s="67"/>
      <c r="AD43" s="67" t="s">
        <v>41</v>
      </c>
      <c r="AE43" s="67"/>
      <c r="AF43" s="70"/>
      <c r="AG43" s="67"/>
    </row>
    <row r="44" spans="1:33" s="27" customFormat="1" ht="12" customHeight="1" x14ac:dyDescent="0.2">
      <c r="A44" s="72" t="s">
        <v>48</v>
      </c>
      <c r="B44" s="72" t="s">
        <v>76</v>
      </c>
      <c r="C44" s="76">
        <v>1</v>
      </c>
      <c r="D44" s="72"/>
      <c r="E44" s="39" t="s">
        <v>77</v>
      </c>
      <c r="F44" s="39" t="s">
        <v>22</v>
      </c>
      <c r="G44" s="73">
        <v>1000</v>
      </c>
      <c r="H44" s="37" t="s">
        <v>40</v>
      </c>
      <c r="I44" s="37" t="s">
        <v>3</v>
      </c>
      <c r="J44" s="37"/>
      <c r="K44" s="37"/>
      <c r="L44" s="37"/>
      <c r="M44" s="37" t="s">
        <v>40</v>
      </c>
      <c r="N44" s="37" t="s">
        <v>3</v>
      </c>
      <c r="O44" s="37"/>
      <c r="P44" s="37" t="s">
        <v>40</v>
      </c>
      <c r="Q44" s="37" t="s">
        <v>3</v>
      </c>
      <c r="R44" s="37" t="s">
        <v>40</v>
      </c>
      <c r="S44" s="37"/>
      <c r="T44" s="37" t="s">
        <v>40</v>
      </c>
      <c r="U44" s="37"/>
      <c r="V44" s="37" t="s">
        <v>40</v>
      </c>
      <c r="W44" s="37" t="s">
        <v>3</v>
      </c>
      <c r="X44" s="37"/>
      <c r="Y44" s="37"/>
      <c r="Z44" s="37" t="s">
        <v>40</v>
      </c>
      <c r="AA44" s="37"/>
      <c r="AB44" s="37" t="s">
        <v>40</v>
      </c>
      <c r="AC44" s="37"/>
      <c r="AD44" s="37"/>
      <c r="AE44" s="37"/>
      <c r="AF44" s="43">
        <f>COUNTIF(H44:AE44,"E")/COUNTIF(H44:AE44,"P")</f>
        <v>0.5</v>
      </c>
      <c r="AG44" s="39"/>
    </row>
    <row r="45" spans="1:33" s="27" customFormat="1" ht="12" customHeight="1" x14ac:dyDescent="0.2">
      <c r="A45" s="72"/>
      <c r="B45" s="72"/>
      <c r="C45" s="76"/>
      <c r="D45" s="72"/>
      <c r="E45" s="39" t="s">
        <v>78</v>
      </c>
      <c r="F45" s="39"/>
      <c r="G45" s="73"/>
      <c r="H45" s="37" t="s">
        <v>40</v>
      </c>
      <c r="I45" s="37"/>
      <c r="J45" s="37" t="s">
        <v>40</v>
      </c>
      <c r="K45" s="37"/>
      <c r="L45" s="37"/>
      <c r="M45" s="37" t="s">
        <v>40</v>
      </c>
      <c r="N45" s="37"/>
      <c r="O45" s="37"/>
      <c r="P45" s="37"/>
      <c r="Q45" s="37"/>
      <c r="R45" s="37"/>
      <c r="S45" s="37"/>
      <c r="T45" s="37" t="s">
        <v>40</v>
      </c>
      <c r="U45" s="37"/>
      <c r="V45" s="37"/>
      <c r="W45" s="37"/>
      <c r="X45" s="37" t="s">
        <v>40</v>
      </c>
      <c r="Y45" s="37" t="s">
        <v>3</v>
      </c>
      <c r="Z45" s="37" t="s">
        <v>40</v>
      </c>
      <c r="AA45" s="37"/>
      <c r="AB45" s="37" t="s">
        <v>40</v>
      </c>
      <c r="AC45" s="37" t="s">
        <v>3</v>
      </c>
      <c r="AD45" s="37"/>
      <c r="AE45" s="37"/>
      <c r="AF45" s="43">
        <f t="shared" ref="AF45:AF47" si="3">COUNTIF(H45:AE45,"E")/COUNTIF(H45:AE45,"P")</f>
        <v>0.2857142857142857</v>
      </c>
      <c r="AG45" s="39"/>
    </row>
    <row r="46" spans="1:33" s="27" customFormat="1" ht="12" customHeight="1" x14ac:dyDescent="0.2">
      <c r="A46" s="72"/>
      <c r="B46" s="72"/>
      <c r="C46" s="76"/>
      <c r="D46" s="72"/>
      <c r="E46" s="39" t="s">
        <v>79</v>
      </c>
      <c r="F46" s="39"/>
      <c r="G46" s="73"/>
      <c r="H46" s="37" t="s">
        <v>40</v>
      </c>
      <c r="I46" s="37"/>
      <c r="J46" s="37" t="s">
        <v>40</v>
      </c>
      <c r="K46" s="37"/>
      <c r="L46" s="37"/>
      <c r="M46" s="37"/>
      <c r="N46" s="37"/>
      <c r="O46" s="37"/>
      <c r="P46" s="37"/>
      <c r="Q46" s="37"/>
      <c r="R46" s="37" t="s">
        <v>40</v>
      </c>
      <c r="S46" s="37"/>
      <c r="T46" s="37" t="s">
        <v>40</v>
      </c>
      <c r="U46" s="37"/>
      <c r="V46" s="37" t="s">
        <v>40</v>
      </c>
      <c r="W46" s="37" t="s">
        <v>3</v>
      </c>
      <c r="X46" s="37"/>
      <c r="Y46" s="37"/>
      <c r="Z46" s="37"/>
      <c r="AA46" s="37"/>
      <c r="AB46" s="37" t="s">
        <v>40</v>
      </c>
      <c r="AC46" s="37" t="s">
        <v>3</v>
      </c>
      <c r="AD46" s="37"/>
      <c r="AE46" s="37"/>
      <c r="AF46" s="43">
        <f t="shared" si="3"/>
        <v>0.33333333333333331</v>
      </c>
      <c r="AG46" s="39"/>
    </row>
    <row r="47" spans="1:33" s="27" customFormat="1" ht="12" customHeight="1" x14ac:dyDescent="0.2">
      <c r="A47" s="72"/>
      <c r="B47" s="72"/>
      <c r="C47" s="71"/>
      <c r="D47" s="72"/>
      <c r="E47" s="39" t="s">
        <v>80</v>
      </c>
      <c r="F47" s="39"/>
      <c r="G47" s="73"/>
      <c r="H47" s="37" t="s">
        <v>40</v>
      </c>
      <c r="I47" s="37"/>
      <c r="J47" s="37" t="s">
        <v>40</v>
      </c>
      <c r="K47" s="37"/>
      <c r="L47" s="37"/>
      <c r="M47" s="37"/>
      <c r="N47" s="37"/>
      <c r="O47" s="37"/>
      <c r="P47" s="37" t="s">
        <v>40</v>
      </c>
      <c r="Q47" s="37"/>
      <c r="R47" s="37"/>
      <c r="S47" s="37"/>
      <c r="T47" s="37" t="s">
        <v>40</v>
      </c>
      <c r="U47" s="37"/>
      <c r="V47" s="37" t="s">
        <v>40</v>
      </c>
      <c r="W47" s="37"/>
      <c r="X47" s="37" t="s">
        <v>40</v>
      </c>
      <c r="Y47" s="37"/>
      <c r="Z47" s="37" t="s">
        <v>40</v>
      </c>
      <c r="AA47" s="37"/>
      <c r="AB47" s="37" t="s">
        <v>40</v>
      </c>
      <c r="AC47" s="37" t="s">
        <v>3</v>
      </c>
      <c r="AD47" s="37"/>
      <c r="AE47" s="37"/>
      <c r="AF47" s="43">
        <f t="shared" si="3"/>
        <v>0.125</v>
      </c>
      <c r="AG47" s="39"/>
    </row>
    <row r="48" spans="1:33" s="27" customFormat="1" ht="12" customHeight="1" x14ac:dyDescent="0.2">
      <c r="A48" s="28"/>
      <c r="B48" s="28"/>
      <c r="C48" s="30"/>
      <c r="D48" s="28"/>
      <c r="E48" s="28"/>
      <c r="F48" s="28"/>
      <c r="G48" s="3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31"/>
      <c r="AG48" s="28"/>
    </row>
    <row r="49" spans="1:63" s="27" customFormat="1" ht="12" customHeight="1" x14ac:dyDescent="0.2">
      <c r="A49" s="28"/>
      <c r="B49" s="29"/>
      <c r="C49" s="30"/>
      <c r="D49" s="31"/>
      <c r="E49" s="32"/>
      <c r="F49" s="28"/>
      <c r="G49" s="34"/>
      <c r="H49" s="77" t="s">
        <v>29</v>
      </c>
      <c r="I49" s="77"/>
      <c r="J49" s="77" t="s">
        <v>30</v>
      </c>
      <c r="K49" s="77"/>
      <c r="L49" s="77" t="s">
        <v>31</v>
      </c>
      <c r="M49" s="77"/>
      <c r="N49" s="77" t="s">
        <v>32</v>
      </c>
      <c r="O49" s="77"/>
      <c r="P49" s="77" t="s">
        <v>33</v>
      </c>
      <c r="Q49" s="77"/>
      <c r="R49" s="77" t="s">
        <v>34</v>
      </c>
      <c r="S49" s="77"/>
      <c r="T49" s="77" t="s">
        <v>35</v>
      </c>
      <c r="U49" s="77"/>
      <c r="V49" s="77" t="s">
        <v>36</v>
      </c>
      <c r="W49" s="77"/>
      <c r="X49" s="77" t="s">
        <v>37</v>
      </c>
      <c r="Y49" s="77"/>
      <c r="Z49" s="77" t="s">
        <v>38</v>
      </c>
      <c r="AA49" s="77"/>
      <c r="AB49" s="77" t="s">
        <v>39</v>
      </c>
      <c r="AC49" s="77"/>
      <c r="AD49" s="77" t="s">
        <v>41</v>
      </c>
      <c r="AE49" s="77"/>
      <c r="AF49" s="33"/>
      <c r="AG49" s="28"/>
    </row>
    <row r="50" spans="1:63" s="27" customFormat="1" ht="20.100000000000001" customHeight="1" x14ac:dyDescent="0.2">
      <c r="A50" s="31"/>
      <c r="B50" s="31"/>
      <c r="C50" s="30"/>
      <c r="D50" s="31"/>
      <c r="E50" s="78" t="s">
        <v>43</v>
      </c>
      <c r="F50" s="78"/>
      <c r="G50" s="78"/>
      <c r="H50" s="71">
        <f>+COUNTIF(H10:H47,"P")</f>
        <v>6</v>
      </c>
      <c r="I50" s="71"/>
      <c r="J50" s="71">
        <f>+COUNTIF(J10:J47,"P")</f>
        <v>4</v>
      </c>
      <c r="K50" s="71"/>
      <c r="L50" s="71">
        <f>+COUNTIF(L10:L47,"P")</f>
        <v>1</v>
      </c>
      <c r="M50" s="71"/>
      <c r="N50" s="71">
        <f>+COUNTIF(N10:N47,"P")</f>
        <v>2</v>
      </c>
      <c r="O50" s="71"/>
      <c r="P50" s="71">
        <f>+COUNTIF(P10:P47,"P")</f>
        <v>2</v>
      </c>
      <c r="Q50" s="71"/>
      <c r="R50" s="71">
        <f>+COUNTIF(R10:R47,"P")</f>
        <v>3</v>
      </c>
      <c r="S50" s="71"/>
      <c r="T50" s="71">
        <f>+COUNTIF(T10:T47,"P")</f>
        <v>6</v>
      </c>
      <c r="U50" s="71"/>
      <c r="V50" s="71">
        <f>+COUNTIF(V10:V47,"P")</f>
        <v>9</v>
      </c>
      <c r="W50" s="71"/>
      <c r="X50" s="71">
        <f>+COUNTIF(X10:X47,"P")</f>
        <v>10</v>
      </c>
      <c r="Y50" s="71"/>
      <c r="Z50" s="71">
        <f>+COUNTIF(Z10:Z47,"P")</f>
        <v>11</v>
      </c>
      <c r="AA50" s="71"/>
      <c r="AB50" s="71">
        <f>+COUNTIF(AB10:AB47,"P")</f>
        <v>23</v>
      </c>
      <c r="AC50" s="71"/>
      <c r="AD50" s="71">
        <f>+COUNTIF(AD10:AD47,"P")</f>
        <v>20</v>
      </c>
      <c r="AE50" s="71"/>
      <c r="AF50" s="30"/>
      <c r="AG50" s="31"/>
    </row>
    <row r="51" spans="1:63" s="27" customFormat="1" ht="20.100000000000001" customHeight="1" x14ac:dyDescent="0.2">
      <c r="A51" s="31"/>
      <c r="B51" s="31"/>
      <c r="C51" s="30"/>
      <c r="D51" s="31"/>
      <c r="E51" s="79" t="s">
        <v>44</v>
      </c>
      <c r="F51" s="79"/>
      <c r="G51" s="79"/>
      <c r="H51" s="71">
        <f>+COUNTIF(I10:I47,"e")</f>
        <v>1</v>
      </c>
      <c r="I51" s="71"/>
      <c r="J51" s="71">
        <f>+COUNTIF(K10:K47,"e")</f>
        <v>0</v>
      </c>
      <c r="K51" s="71"/>
      <c r="L51" s="71">
        <f>+COUNTIF(M10:M47,"e")</f>
        <v>0</v>
      </c>
      <c r="M51" s="71"/>
      <c r="N51" s="71">
        <f>+COUNTIF(O10:O47,"e")</f>
        <v>1</v>
      </c>
      <c r="O51" s="71"/>
      <c r="P51" s="71">
        <f>+COUNTIF(Q10:Q47,"e")</f>
        <v>1</v>
      </c>
      <c r="Q51" s="71"/>
      <c r="R51" s="71">
        <f>+COUNTIF(S10:S47,"e")</f>
        <v>1</v>
      </c>
      <c r="S51" s="71"/>
      <c r="T51" s="71">
        <f>+COUNTIF(U10:U47,"e")</f>
        <v>1</v>
      </c>
      <c r="U51" s="71"/>
      <c r="V51" s="71">
        <f>+COUNTIF(W10:W47,"e")</f>
        <v>8</v>
      </c>
      <c r="W51" s="71"/>
      <c r="X51" s="71">
        <f>+COUNTIF(Y10:Y47,"e")</f>
        <v>9</v>
      </c>
      <c r="Y51" s="71"/>
      <c r="Z51" s="71">
        <f>+COUNTIF(AA10:AA47,"e")</f>
        <v>8</v>
      </c>
      <c r="AA51" s="71"/>
      <c r="AB51" s="71">
        <f>+COUNTIF(AC10:AC47,"e")</f>
        <v>4</v>
      </c>
      <c r="AC51" s="71"/>
      <c r="AD51" s="71">
        <f>+COUNTIF(AE10:AE47,"e")</f>
        <v>5</v>
      </c>
      <c r="AE51" s="71"/>
      <c r="AF51" s="30"/>
      <c r="AG51" s="31"/>
    </row>
    <row r="52" spans="1:63" s="27" customFormat="1" ht="20.100000000000001" customHeight="1" x14ac:dyDescent="0.2">
      <c r="A52" s="31"/>
      <c r="B52" s="31"/>
      <c r="C52" s="30"/>
      <c r="D52" s="31"/>
      <c r="E52" s="80" t="s">
        <v>45</v>
      </c>
      <c r="F52" s="80"/>
      <c r="G52" s="80"/>
      <c r="H52" s="76">
        <f t="shared" ref="H52:R52" si="4">+H51/H50</f>
        <v>0.16666666666666666</v>
      </c>
      <c r="I52" s="76"/>
      <c r="J52" s="76">
        <f t="shared" ref="J52:T52" si="5">+J51/J50</f>
        <v>0</v>
      </c>
      <c r="K52" s="76"/>
      <c r="L52" s="76">
        <f t="shared" ref="L52" si="6">+L51/L50</f>
        <v>0</v>
      </c>
      <c r="M52" s="76"/>
      <c r="N52" s="76">
        <f t="shared" ref="N52" si="7">+N51/N50</f>
        <v>0.5</v>
      </c>
      <c r="O52" s="76"/>
      <c r="P52" s="76">
        <f t="shared" ref="P52" si="8">+P51/P50</f>
        <v>0.5</v>
      </c>
      <c r="Q52" s="76"/>
      <c r="R52" s="76">
        <f t="shared" si="4"/>
        <v>0.33333333333333331</v>
      </c>
      <c r="S52" s="76"/>
      <c r="T52" s="76">
        <f t="shared" si="5"/>
        <v>0.16666666666666666</v>
      </c>
      <c r="U52" s="76"/>
      <c r="V52" s="76">
        <f t="shared" ref="V52" si="9">+V51/V50</f>
        <v>0.88888888888888884</v>
      </c>
      <c r="W52" s="76"/>
      <c r="X52" s="76">
        <f t="shared" ref="X52" si="10">+X51/X50</f>
        <v>0.9</v>
      </c>
      <c r="Y52" s="76"/>
      <c r="Z52" s="76">
        <f t="shared" ref="Z52" si="11">+Z51/Z50</f>
        <v>0.72727272727272729</v>
      </c>
      <c r="AA52" s="76"/>
      <c r="AB52" s="76">
        <f t="shared" ref="AB52" si="12">+AB51/AB50</f>
        <v>0.17391304347826086</v>
      </c>
      <c r="AC52" s="76"/>
      <c r="AD52" s="76">
        <f t="shared" ref="AD52" si="13">+AD51/AD50</f>
        <v>0.25</v>
      </c>
      <c r="AE52" s="76"/>
      <c r="AF52" s="30"/>
      <c r="AG52" s="31"/>
    </row>
    <row r="53" spans="1:63" s="27" customFormat="1" ht="20.100000000000001" customHeight="1" x14ac:dyDescent="0.2">
      <c r="A53" s="31"/>
      <c r="B53" s="31"/>
      <c r="C53" s="30"/>
      <c r="D53" s="31"/>
      <c r="E53" s="81" t="s">
        <v>46</v>
      </c>
      <c r="F53" s="81"/>
      <c r="G53" s="81"/>
      <c r="H53" s="82">
        <f>+AVERAGE(H52:AE52)</f>
        <v>0.38389511052554526</v>
      </c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2"/>
      <c r="AB53" s="82"/>
      <c r="AC53" s="82"/>
      <c r="AD53" s="82"/>
      <c r="AE53" s="82"/>
      <c r="AF53" s="30"/>
      <c r="AG53" s="31"/>
    </row>
    <row r="54" spans="1:63" ht="30" customHeight="1" x14ac:dyDescent="0.2">
      <c r="G54" s="24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</row>
    <row r="55" spans="1:63" x14ac:dyDescent="0.2">
      <c r="P55" s="23"/>
    </row>
    <row r="56" spans="1:63" s="23" customFormat="1" ht="24.95" customHeight="1" x14ac:dyDescent="0.2">
      <c r="A56" s="22"/>
      <c r="B56" s="22"/>
      <c r="D56" s="22"/>
      <c r="E56" s="22"/>
      <c r="F56" s="22"/>
      <c r="G56" s="22"/>
      <c r="AG56" s="22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</row>
    <row r="57" spans="1:63" s="23" customFormat="1" ht="24.95" customHeight="1" x14ac:dyDescent="0.2">
      <c r="A57" s="22"/>
      <c r="B57" s="22"/>
      <c r="D57" s="22"/>
      <c r="E57" s="22"/>
      <c r="F57" s="22"/>
      <c r="G57" s="22"/>
      <c r="AG57" s="22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</row>
    <row r="58" spans="1:63" s="23" customFormat="1" ht="24.95" customHeight="1" x14ac:dyDescent="0.2">
      <c r="A58" s="22"/>
      <c r="B58" s="22"/>
      <c r="D58" s="22"/>
      <c r="E58" s="22"/>
      <c r="F58" s="22"/>
      <c r="G58" s="22"/>
      <c r="AG58" s="22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</row>
    <row r="59" spans="1:63" s="23" customFormat="1" ht="24.95" customHeight="1" x14ac:dyDescent="0.2">
      <c r="A59" s="22"/>
      <c r="B59" s="22"/>
      <c r="D59" s="22"/>
      <c r="E59" s="22"/>
      <c r="F59" s="22"/>
      <c r="G59" s="22"/>
      <c r="AG59" s="22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</row>
    <row r="60" spans="1:63" s="23" customFormat="1" ht="24.95" customHeight="1" x14ac:dyDescent="0.2">
      <c r="A60" s="22"/>
      <c r="B60" s="22"/>
      <c r="D60" s="22"/>
      <c r="E60" s="22"/>
      <c r="F60" s="22"/>
      <c r="G60" s="22"/>
      <c r="AG60" s="22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</row>
    <row r="61" spans="1:63" s="23" customFormat="1" ht="24.95" customHeight="1" x14ac:dyDescent="0.2">
      <c r="A61" s="22"/>
      <c r="B61" s="22"/>
      <c r="D61" s="22"/>
      <c r="E61" s="22"/>
      <c r="F61" s="22"/>
      <c r="G61" s="22"/>
      <c r="AG61" s="22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</row>
    <row r="62" spans="1:63" s="23" customFormat="1" ht="24.95" customHeight="1" x14ac:dyDescent="0.2">
      <c r="A62" s="22"/>
      <c r="B62" s="22"/>
      <c r="D62" s="22"/>
      <c r="E62" s="22"/>
      <c r="F62" s="22"/>
      <c r="G62" s="22"/>
      <c r="AG62" s="22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</row>
    <row r="63" spans="1:63" s="23" customFormat="1" x14ac:dyDescent="0.2">
      <c r="A63" s="22"/>
      <c r="B63" s="22"/>
      <c r="D63" s="22"/>
      <c r="E63" s="22"/>
      <c r="F63" s="22"/>
      <c r="G63" s="22"/>
      <c r="AG63" s="22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</row>
    <row r="64" spans="1:63" s="23" customFormat="1" x14ac:dyDescent="0.2">
      <c r="A64" s="22"/>
      <c r="B64" s="22"/>
      <c r="D64" s="22"/>
      <c r="E64" s="22"/>
      <c r="F64" s="22"/>
      <c r="G64" s="22"/>
      <c r="AG64" s="22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</row>
    <row r="65" spans="1:63" s="23" customFormat="1" x14ac:dyDescent="0.2">
      <c r="A65" s="22"/>
      <c r="B65" s="22"/>
      <c r="D65" s="22"/>
      <c r="E65" s="22"/>
      <c r="F65" s="22"/>
      <c r="G65" s="22"/>
      <c r="AG65" s="22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</row>
    <row r="66" spans="1:63" s="23" customFormat="1" x14ac:dyDescent="0.2">
      <c r="A66" s="22"/>
      <c r="B66" s="22"/>
      <c r="D66" s="22"/>
      <c r="E66" s="22"/>
      <c r="F66" s="22"/>
      <c r="G66" s="22"/>
      <c r="AG66" s="22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</row>
    <row r="67" spans="1:63" s="23" customFormat="1" x14ac:dyDescent="0.2">
      <c r="A67" s="22"/>
      <c r="B67" s="22"/>
      <c r="D67" s="22"/>
      <c r="E67" s="22"/>
      <c r="F67" s="22"/>
      <c r="G67" s="22"/>
      <c r="AG67" s="22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</row>
    <row r="68" spans="1:63" s="23" customFormat="1" x14ac:dyDescent="0.2">
      <c r="A68" s="22"/>
      <c r="B68" s="22"/>
      <c r="D68" s="22"/>
      <c r="E68" s="22"/>
      <c r="F68" s="22"/>
      <c r="G68" s="22"/>
      <c r="AG68" s="22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</row>
    <row r="69" spans="1:63" s="23" customFormat="1" x14ac:dyDescent="0.2">
      <c r="A69" s="22"/>
      <c r="B69" s="22"/>
      <c r="D69" s="22"/>
      <c r="E69" s="22"/>
      <c r="F69" s="22"/>
      <c r="G69" s="22"/>
      <c r="AG69" s="22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</row>
    <row r="70" spans="1:63" s="23" customFormat="1" x14ac:dyDescent="0.2">
      <c r="A70" s="22"/>
      <c r="B70" s="22"/>
      <c r="D70" s="22"/>
      <c r="E70" s="22"/>
      <c r="F70" s="22"/>
      <c r="G70" s="22"/>
      <c r="AG70" s="22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</row>
    <row r="71" spans="1:63" s="23" customFormat="1" x14ac:dyDescent="0.2">
      <c r="A71" s="22"/>
      <c r="B71" s="22"/>
      <c r="D71" s="22"/>
      <c r="E71" s="22"/>
      <c r="F71" s="22"/>
      <c r="G71" s="22"/>
      <c r="AG71" s="22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</row>
    <row r="72" spans="1:63" s="23" customFormat="1" x14ac:dyDescent="0.2">
      <c r="A72" s="22"/>
      <c r="B72" s="22"/>
      <c r="D72" s="22"/>
      <c r="E72" s="22"/>
      <c r="F72" s="22"/>
      <c r="G72" s="22"/>
      <c r="AG72" s="22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</row>
    <row r="73" spans="1:63" s="23" customFormat="1" x14ac:dyDescent="0.2">
      <c r="A73" s="22"/>
      <c r="B73" s="22"/>
      <c r="D73" s="22"/>
      <c r="E73" s="22"/>
      <c r="F73" s="22"/>
      <c r="G73" s="22"/>
      <c r="AG73" s="22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</row>
    <row r="74" spans="1:63" s="23" customFormat="1" x14ac:dyDescent="0.2">
      <c r="A74" s="22"/>
      <c r="B74" s="22"/>
      <c r="D74" s="22"/>
      <c r="E74" s="22"/>
      <c r="F74" s="22"/>
      <c r="G74" s="22"/>
      <c r="AG74" s="22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</row>
    <row r="75" spans="1:63" s="23" customFormat="1" x14ac:dyDescent="0.2">
      <c r="A75" s="22"/>
      <c r="B75" s="22"/>
      <c r="D75" s="22"/>
      <c r="E75" s="22"/>
      <c r="F75" s="22"/>
      <c r="G75" s="22"/>
      <c r="AG75" s="22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</row>
    <row r="76" spans="1:63" s="23" customFormat="1" x14ac:dyDescent="0.2">
      <c r="A76" s="22"/>
      <c r="B76" s="22"/>
      <c r="D76" s="22"/>
      <c r="E76" s="22"/>
      <c r="F76" s="22"/>
      <c r="G76" s="22"/>
      <c r="AG76" s="22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</row>
    <row r="77" spans="1:63" s="23" customFormat="1" x14ac:dyDescent="0.2">
      <c r="A77" s="22"/>
      <c r="B77" s="22"/>
      <c r="D77" s="22"/>
      <c r="E77" s="22"/>
      <c r="F77" s="22"/>
      <c r="G77" s="22"/>
      <c r="AG77" s="22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</row>
    <row r="78" spans="1:63" s="23" customFormat="1" x14ac:dyDescent="0.2">
      <c r="A78" s="22"/>
      <c r="B78" s="22"/>
      <c r="D78" s="22"/>
      <c r="E78" s="22"/>
      <c r="F78" s="22"/>
      <c r="G78" s="22"/>
      <c r="AG78" s="22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</row>
    <row r="79" spans="1:63" s="23" customFormat="1" x14ac:dyDescent="0.2">
      <c r="A79" s="22"/>
      <c r="B79" s="22"/>
      <c r="D79" s="22"/>
      <c r="E79" s="22"/>
      <c r="F79" s="22"/>
      <c r="G79" s="22"/>
      <c r="AG79" s="22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</row>
    <row r="80" spans="1:63" s="23" customFormat="1" x14ac:dyDescent="0.2">
      <c r="A80" s="22"/>
      <c r="B80" s="22"/>
      <c r="D80" s="22"/>
      <c r="E80" s="22"/>
      <c r="F80" s="22"/>
      <c r="G80" s="22"/>
      <c r="AG80" s="22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</row>
    <row r="81" spans="1:63" s="23" customFormat="1" x14ac:dyDescent="0.2">
      <c r="A81" s="22"/>
      <c r="B81" s="22"/>
      <c r="D81" s="22"/>
      <c r="E81" s="22"/>
      <c r="F81" s="22"/>
      <c r="G81" s="22"/>
      <c r="AG81" s="22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</row>
    <row r="82" spans="1:63" s="23" customFormat="1" x14ac:dyDescent="0.2">
      <c r="A82" s="22"/>
      <c r="B82" s="22"/>
      <c r="D82" s="22"/>
      <c r="E82" s="22"/>
      <c r="F82" s="22"/>
      <c r="G82" s="22"/>
      <c r="AG82" s="22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</row>
    <row r="83" spans="1:63" s="23" customFormat="1" x14ac:dyDescent="0.2">
      <c r="A83" s="22"/>
      <c r="B83" s="22"/>
      <c r="D83" s="22"/>
      <c r="E83" s="22"/>
      <c r="F83" s="22"/>
      <c r="G83" s="22"/>
      <c r="AG83" s="22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</row>
    <row r="84" spans="1:63" s="23" customFormat="1" x14ac:dyDescent="0.2">
      <c r="A84" s="22"/>
      <c r="B84" s="22"/>
      <c r="D84" s="22"/>
      <c r="E84" s="22"/>
      <c r="F84" s="22"/>
      <c r="G84" s="22"/>
      <c r="AG84" s="22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</row>
    <row r="85" spans="1:63" s="23" customFormat="1" x14ac:dyDescent="0.2">
      <c r="A85" s="22"/>
      <c r="B85" s="22"/>
      <c r="D85" s="22"/>
      <c r="E85" s="22"/>
      <c r="F85" s="22"/>
      <c r="G85" s="22"/>
      <c r="AG85" s="22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</row>
    <row r="86" spans="1:63" s="23" customFormat="1" x14ac:dyDescent="0.2">
      <c r="A86" s="22"/>
      <c r="B86" s="22"/>
      <c r="D86" s="22"/>
      <c r="E86" s="22"/>
      <c r="F86" s="22"/>
      <c r="G86" s="22"/>
      <c r="AG86" s="22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</row>
    <row r="87" spans="1:63" s="23" customFormat="1" x14ac:dyDescent="0.2">
      <c r="A87" s="22"/>
      <c r="B87" s="22"/>
      <c r="D87" s="22"/>
      <c r="E87" s="22"/>
      <c r="F87" s="22"/>
      <c r="G87" s="22"/>
      <c r="AG87" s="22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</row>
    <row r="88" spans="1:63" s="23" customFormat="1" x14ac:dyDescent="0.2">
      <c r="A88" s="22"/>
      <c r="B88" s="22"/>
      <c r="D88" s="22"/>
      <c r="E88" s="22"/>
      <c r="F88" s="22"/>
      <c r="G88" s="22"/>
      <c r="AG88" s="22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</row>
    <row r="89" spans="1:63" s="23" customFormat="1" x14ac:dyDescent="0.2">
      <c r="A89" s="22"/>
      <c r="B89" s="22"/>
      <c r="D89" s="22"/>
      <c r="E89" s="22"/>
      <c r="F89" s="22"/>
      <c r="G89" s="22"/>
      <c r="AG89" s="22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</row>
    <row r="90" spans="1:63" s="23" customFormat="1" x14ac:dyDescent="0.2">
      <c r="A90" s="22"/>
      <c r="B90" s="22"/>
      <c r="D90" s="22"/>
      <c r="E90" s="22"/>
      <c r="F90" s="22"/>
      <c r="G90" s="22"/>
      <c r="AG90" s="22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</row>
    <row r="91" spans="1:63" s="23" customFormat="1" x14ac:dyDescent="0.2">
      <c r="A91" s="22"/>
      <c r="B91" s="22"/>
      <c r="D91" s="22"/>
      <c r="E91" s="22"/>
      <c r="F91" s="22"/>
      <c r="G91" s="22"/>
      <c r="AG91" s="22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</row>
    <row r="92" spans="1:63" s="23" customFormat="1" x14ac:dyDescent="0.2">
      <c r="A92" s="22"/>
      <c r="B92" s="22"/>
      <c r="D92" s="22"/>
      <c r="E92" s="22"/>
      <c r="F92" s="22"/>
      <c r="G92" s="22"/>
      <c r="AG92" s="22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</row>
    <row r="93" spans="1:63" s="23" customFormat="1" x14ac:dyDescent="0.2">
      <c r="A93" s="22"/>
      <c r="B93" s="22"/>
      <c r="D93" s="22"/>
      <c r="E93" s="22"/>
      <c r="F93" s="22"/>
      <c r="G93" s="22"/>
      <c r="AG93" s="22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</row>
    <row r="94" spans="1:63" s="23" customFormat="1" x14ac:dyDescent="0.2">
      <c r="A94" s="22"/>
      <c r="B94" s="22"/>
      <c r="D94" s="22"/>
      <c r="E94" s="22"/>
      <c r="F94" s="22"/>
      <c r="G94" s="22"/>
      <c r="AG94" s="22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</row>
    <row r="95" spans="1:63" s="23" customFormat="1" x14ac:dyDescent="0.2">
      <c r="A95" s="22"/>
      <c r="B95" s="22"/>
      <c r="D95" s="22"/>
      <c r="E95" s="22"/>
      <c r="F95" s="22"/>
      <c r="G95" s="22"/>
      <c r="AG95" s="22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</row>
    <row r="96" spans="1:63" s="23" customFormat="1" x14ac:dyDescent="0.2">
      <c r="A96" s="22"/>
      <c r="B96" s="22"/>
      <c r="D96" s="22"/>
      <c r="E96" s="22"/>
      <c r="F96" s="22"/>
      <c r="G96" s="22"/>
      <c r="AG96" s="22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</row>
    <row r="97" spans="1:63" s="23" customFormat="1" x14ac:dyDescent="0.2">
      <c r="A97" s="22"/>
      <c r="B97" s="22"/>
      <c r="D97" s="22"/>
      <c r="E97" s="22"/>
      <c r="F97" s="22"/>
      <c r="G97" s="22"/>
      <c r="AG97" s="22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</row>
    <row r="98" spans="1:63" s="23" customFormat="1" x14ac:dyDescent="0.2">
      <c r="A98" s="22"/>
      <c r="B98" s="22"/>
      <c r="D98" s="22"/>
      <c r="E98" s="22"/>
      <c r="F98" s="22"/>
      <c r="G98" s="22"/>
      <c r="AG98" s="22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</row>
    <row r="99" spans="1:63" s="23" customFormat="1" x14ac:dyDescent="0.2">
      <c r="A99" s="22"/>
      <c r="B99" s="22"/>
      <c r="D99" s="22"/>
      <c r="E99" s="22"/>
      <c r="F99" s="22"/>
      <c r="G99" s="22"/>
      <c r="AG99" s="22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</row>
    <row r="100" spans="1:63" s="23" customFormat="1" x14ac:dyDescent="0.2">
      <c r="A100" s="22"/>
      <c r="B100" s="22"/>
      <c r="D100" s="22"/>
      <c r="E100" s="22"/>
      <c r="F100" s="22"/>
      <c r="G100" s="22"/>
      <c r="AG100" s="22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</row>
    <row r="101" spans="1:63" s="23" customFormat="1" x14ac:dyDescent="0.2">
      <c r="A101" s="22"/>
      <c r="B101" s="22"/>
      <c r="D101" s="22"/>
      <c r="E101" s="22"/>
      <c r="F101" s="22"/>
      <c r="G101" s="22"/>
      <c r="AG101" s="22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</row>
    <row r="102" spans="1:63" s="23" customFormat="1" x14ac:dyDescent="0.2">
      <c r="A102" s="22"/>
      <c r="B102" s="22"/>
      <c r="D102" s="22"/>
      <c r="E102" s="22"/>
      <c r="F102" s="22"/>
      <c r="G102" s="22"/>
      <c r="AG102" s="22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</row>
    <row r="103" spans="1:63" s="23" customFormat="1" x14ac:dyDescent="0.2">
      <c r="A103" s="22"/>
      <c r="B103" s="22"/>
      <c r="D103" s="22"/>
      <c r="E103" s="22"/>
      <c r="F103" s="22"/>
      <c r="G103" s="22"/>
      <c r="AG103" s="22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</row>
    <row r="104" spans="1:63" s="23" customFormat="1" x14ac:dyDescent="0.2">
      <c r="A104" s="22"/>
      <c r="B104" s="22"/>
      <c r="D104" s="22"/>
      <c r="E104" s="22"/>
      <c r="F104" s="22"/>
      <c r="G104" s="22"/>
      <c r="AG104" s="22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</row>
    <row r="105" spans="1:63" s="23" customFormat="1" x14ac:dyDescent="0.2">
      <c r="A105" s="22"/>
      <c r="B105" s="22"/>
      <c r="D105" s="22"/>
      <c r="E105" s="22"/>
      <c r="F105" s="22"/>
      <c r="G105" s="22"/>
      <c r="AG105" s="22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</row>
    <row r="106" spans="1:63" s="23" customFormat="1" x14ac:dyDescent="0.2">
      <c r="A106" s="22"/>
      <c r="B106" s="22"/>
      <c r="D106" s="22"/>
      <c r="E106" s="22"/>
      <c r="F106" s="22"/>
      <c r="G106" s="22"/>
      <c r="AG106" s="22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</row>
    <row r="107" spans="1:63" s="23" customFormat="1" x14ac:dyDescent="0.2">
      <c r="A107" s="22"/>
      <c r="B107" s="22"/>
      <c r="D107" s="22"/>
      <c r="E107" s="22"/>
      <c r="F107" s="22"/>
      <c r="G107" s="22"/>
      <c r="AG107" s="22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</row>
    <row r="108" spans="1:63" s="23" customFormat="1" x14ac:dyDescent="0.2">
      <c r="A108" s="22"/>
      <c r="B108" s="22"/>
      <c r="D108" s="22"/>
      <c r="E108" s="22"/>
      <c r="F108" s="22"/>
      <c r="G108" s="22"/>
      <c r="AG108" s="22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</row>
    <row r="109" spans="1:63" s="23" customFormat="1" x14ac:dyDescent="0.2">
      <c r="A109" s="22"/>
      <c r="B109" s="22"/>
      <c r="D109" s="22"/>
      <c r="E109" s="22"/>
      <c r="F109" s="22"/>
      <c r="G109" s="22"/>
      <c r="AG109" s="22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</row>
    <row r="110" spans="1:63" s="23" customFormat="1" x14ac:dyDescent="0.2">
      <c r="A110" s="22"/>
      <c r="B110" s="22"/>
      <c r="D110" s="22"/>
      <c r="E110" s="22"/>
      <c r="F110" s="22"/>
      <c r="G110" s="22"/>
      <c r="AG110" s="22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</row>
    <row r="111" spans="1:63" s="23" customFormat="1" x14ac:dyDescent="0.2">
      <c r="A111" s="22"/>
      <c r="B111" s="22"/>
      <c r="D111" s="22"/>
      <c r="E111" s="22"/>
      <c r="F111" s="22"/>
      <c r="G111" s="22"/>
      <c r="AG111" s="22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</row>
    <row r="112" spans="1:63" s="23" customFormat="1" x14ac:dyDescent="0.2">
      <c r="A112" s="22"/>
      <c r="B112" s="22"/>
      <c r="D112" s="22"/>
      <c r="E112" s="22"/>
      <c r="F112" s="22"/>
      <c r="G112" s="22"/>
      <c r="AG112" s="22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</row>
    <row r="113" spans="1:63" s="23" customFormat="1" x14ac:dyDescent="0.2">
      <c r="A113" s="22"/>
      <c r="B113" s="22"/>
      <c r="D113" s="22"/>
      <c r="E113" s="22"/>
      <c r="F113" s="22"/>
      <c r="G113" s="22"/>
      <c r="AG113" s="22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</row>
    <row r="114" spans="1:63" s="23" customFormat="1" x14ac:dyDescent="0.2">
      <c r="A114" s="22"/>
      <c r="B114" s="22"/>
      <c r="D114" s="22"/>
      <c r="E114" s="22"/>
      <c r="F114" s="22"/>
      <c r="G114" s="22"/>
      <c r="AG114" s="22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J114" s="19"/>
      <c r="BK114" s="19"/>
    </row>
    <row r="115" spans="1:63" s="23" customFormat="1" x14ac:dyDescent="0.2">
      <c r="A115" s="22"/>
      <c r="B115" s="22"/>
      <c r="D115" s="22"/>
      <c r="E115" s="22"/>
      <c r="F115" s="22"/>
      <c r="G115" s="22"/>
      <c r="AG115" s="22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</row>
    <row r="116" spans="1:63" s="23" customFormat="1" x14ac:dyDescent="0.2">
      <c r="A116" s="22"/>
      <c r="B116" s="22"/>
      <c r="D116" s="22"/>
      <c r="E116" s="22"/>
      <c r="F116" s="22"/>
      <c r="G116" s="22"/>
      <c r="AG116" s="22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</row>
    <row r="117" spans="1:63" s="23" customFormat="1" x14ac:dyDescent="0.2">
      <c r="A117" s="22"/>
      <c r="B117" s="22"/>
      <c r="D117" s="22"/>
      <c r="E117" s="22"/>
      <c r="F117" s="22"/>
      <c r="G117" s="22"/>
      <c r="AG117" s="22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  <c r="BF117" s="19"/>
      <c r="BG117" s="19"/>
      <c r="BH117" s="19"/>
      <c r="BI117" s="19"/>
      <c r="BJ117" s="19"/>
      <c r="BK117" s="19"/>
    </row>
    <row r="118" spans="1:63" s="23" customFormat="1" x14ac:dyDescent="0.2">
      <c r="A118" s="22"/>
      <c r="B118" s="22"/>
      <c r="D118" s="22"/>
      <c r="E118" s="22"/>
      <c r="F118" s="22"/>
      <c r="G118" s="22"/>
      <c r="AG118" s="22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  <c r="BI118" s="19"/>
      <c r="BJ118" s="19"/>
      <c r="BK118" s="19"/>
    </row>
    <row r="119" spans="1:63" s="23" customFormat="1" x14ac:dyDescent="0.2">
      <c r="A119" s="22"/>
      <c r="B119" s="22"/>
      <c r="D119" s="22"/>
      <c r="E119" s="22"/>
      <c r="F119" s="22"/>
      <c r="G119" s="22"/>
      <c r="AG119" s="22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  <c r="BF119" s="19"/>
      <c r="BG119" s="19"/>
      <c r="BH119" s="19"/>
      <c r="BI119" s="19"/>
      <c r="BJ119" s="19"/>
      <c r="BK119" s="19"/>
    </row>
    <row r="120" spans="1:63" s="23" customFormat="1" x14ac:dyDescent="0.2">
      <c r="A120" s="22"/>
      <c r="B120" s="22"/>
      <c r="D120" s="22"/>
      <c r="E120" s="22"/>
      <c r="F120" s="22"/>
      <c r="G120" s="22"/>
      <c r="AG120" s="22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  <c r="BF120" s="19"/>
      <c r="BG120" s="19"/>
      <c r="BH120" s="19"/>
      <c r="BI120" s="19"/>
      <c r="BJ120" s="19"/>
      <c r="BK120" s="19"/>
    </row>
    <row r="121" spans="1:63" s="23" customFormat="1" x14ac:dyDescent="0.2">
      <c r="A121" s="22"/>
      <c r="B121" s="22"/>
      <c r="D121" s="22"/>
      <c r="E121" s="22"/>
      <c r="F121" s="22"/>
      <c r="G121" s="22"/>
      <c r="AG121" s="22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/>
      <c r="BG121" s="19"/>
      <c r="BH121" s="19"/>
      <c r="BI121" s="19"/>
      <c r="BJ121" s="19"/>
      <c r="BK121" s="19"/>
    </row>
    <row r="122" spans="1:63" s="23" customFormat="1" x14ac:dyDescent="0.2">
      <c r="A122" s="22"/>
      <c r="B122" s="22"/>
      <c r="D122" s="22"/>
      <c r="E122" s="22"/>
      <c r="F122" s="22"/>
      <c r="G122" s="22"/>
      <c r="AG122" s="22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  <c r="BF122" s="19"/>
      <c r="BG122" s="19"/>
      <c r="BH122" s="19"/>
      <c r="BI122" s="19"/>
      <c r="BJ122" s="19"/>
      <c r="BK122" s="19"/>
    </row>
    <row r="123" spans="1:63" s="23" customFormat="1" x14ac:dyDescent="0.2">
      <c r="A123" s="22"/>
      <c r="B123" s="22"/>
      <c r="D123" s="22"/>
      <c r="E123" s="22"/>
      <c r="F123" s="22"/>
      <c r="G123" s="22"/>
      <c r="AG123" s="22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  <c r="BF123" s="19"/>
      <c r="BG123" s="19"/>
      <c r="BH123" s="19"/>
      <c r="BI123" s="19"/>
      <c r="BJ123" s="19"/>
      <c r="BK123" s="19"/>
    </row>
    <row r="124" spans="1:63" s="23" customFormat="1" x14ac:dyDescent="0.2">
      <c r="A124" s="22"/>
      <c r="B124" s="22"/>
      <c r="D124" s="22"/>
      <c r="E124" s="22"/>
      <c r="F124" s="22"/>
      <c r="G124" s="22"/>
      <c r="AG124" s="22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19"/>
      <c r="BG124" s="19"/>
      <c r="BH124" s="19"/>
      <c r="BI124" s="19"/>
      <c r="BJ124" s="19"/>
      <c r="BK124" s="19"/>
    </row>
    <row r="125" spans="1:63" s="23" customFormat="1" x14ac:dyDescent="0.2">
      <c r="A125" s="22"/>
      <c r="B125" s="22"/>
      <c r="D125" s="22"/>
      <c r="E125" s="22"/>
      <c r="F125" s="22"/>
      <c r="G125" s="22"/>
      <c r="AG125" s="22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19"/>
      <c r="BG125" s="19"/>
      <c r="BH125" s="19"/>
      <c r="BI125" s="19"/>
      <c r="BJ125" s="19"/>
      <c r="BK125" s="19"/>
    </row>
    <row r="126" spans="1:63" s="23" customFormat="1" x14ac:dyDescent="0.2">
      <c r="A126" s="22"/>
      <c r="B126" s="22"/>
      <c r="D126" s="22"/>
      <c r="E126" s="22"/>
      <c r="F126" s="22"/>
      <c r="G126" s="22"/>
      <c r="AG126" s="22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19"/>
      <c r="BG126" s="19"/>
      <c r="BH126" s="19"/>
      <c r="BI126" s="19"/>
      <c r="BJ126" s="19"/>
      <c r="BK126" s="19"/>
    </row>
    <row r="127" spans="1:63" s="23" customFormat="1" x14ac:dyDescent="0.2">
      <c r="A127" s="22"/>
      <c r="B127" s="22"/>
      <c r="D127" s="22"/>
      <c r="E127" s="22"/>
      <c r="F127" s="22"/>
      <c r="G127" s="22"/>
      <c r="AG127" s="22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19"/>
      <c r="BG127" s="19"/>
      <c r="BH127" s="19"/>
      <c r="BI127" s="19"/>
      <c r="BJ127" s="19"/>
      <c r="BK127" s="19"/>
    </row>
    <row r="128" spans="1:63" s="23" customFormat="1" x14ac:dyDescent="0.2">
      <c r="A128" s="22"/>
      <c r="B128" s="22"/>
      <c r="D128" s="22"/>
      <c r="E128" s="22"/>
      <c r="F128" s="22"/>
      <c r="G128" s="22"/>
      <c r="AG128" s="22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  <c r="BF128" s="19"/>
      <c r="BG128" s="19"/>
      <c r="BH128" s="19"/>
      <c r="BI128" s="19"/>
      <c r="BJ128" s="19"/>
      <c r="BK128" s="19"/>
    </row>
    <row r="129" spans="1:63" s="23" customFormat="1" x14ac:dyDescent="0.2">
      <c r="A129" s="22"/>
      <c r="B129" s="22"/>
      <c r="D129" s="22"/>
      <c r="E129" s="22"/>
      <c r="F129" s="22"/>
      <c r="G129" s="22"/>
      <c r="AG129" s="22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  <c r="BF129" s="19"/>
      <c r="BG129" s="19"/>
      <c r="BH129" s="19"/>
      <c r="BI129" s="19"/>
      <c r="BJ129" s="19"/>
      <c r="BK129" s="19"/>
    </row>
    <row r="130" spans="1:63" s="23" customFormat="1" x14ac:dyDescent="0.2">
      <c r="A130" s="22"/>
      <c r="B130" s="22"/>
      <c r="D130" s="22"/>
      <c r="E130" s="22"/>
      <c r="F130" s="22"/>
      <c r="G130" s="22"/>
      <c r="AG130" s="22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  <c r="BF130" s="19"/>
      <c r="BG130" s="19"/>
      <c r="BH130" s="19"/>
      <c r="BI130" s="19"/>
      <c r="BJ130" s="19"/>
      <c r="BK130" s="19"/>
    </row>
    <row r="131" spans="1:63" s="23" customFormat="1" x14ac:dyDescent="0.2">
      <c r="A131" s="22"/>
      <c r="B131" s="22"/>
      <c r="D131" s="22"/>
      <c r="E131" s="22"/>
      <c r="F131" s="22"/>
      <c r="G131" s="22"/>
      <c r="AG131" s="22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19"/>
      <c r="BG131" s="19"/>
      <c r="BH131" s="19"/>
      <c r="BI131" s="19"/>
      <c r="BJ131" s="19"/>
      <c r="BK131" s="19"/>
    </row>
    <row r="132" spans="1:63" s="23" customFormat="1" x14ac:dyDescent="0.2">
      <c r="A132" s="22"/>
      <c r="B132" s="22"/>
      <c r="D132" s="22"/>
      <c r="E132" s="22"/>
      <c r="F132" s="22"/>
      <c r="G132" s="22"/>
      <c r="AG132" s="22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19"/>
      <c r="BG132" s="19"/>
      <c r="BH132" s="19"/>
      <c r="BI132" s="19"/>
      <c r="BJ132" s="19"/>
      <c r="BK132" s="19"/>
    </row>
    <row r="133" spans="1:63" s="23" customFormat="1" x14ac:dyDescent="0.2">
      <c r="A133" s="22"/>
      <c r="B133" s="22"/>
      <c r="D133" s="22"/>
      <c r="E133" s="22"/>
      <c r="F133" s="22"/>
      <c r="G133" s="22"/>
      <c r="AG133" s="22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  <c r="BG133" s="19"/>
      <c r="BH133" s="19"/>
      <c r="BI133" s="19"/>
      <c r="BJ133" s="19"/>
      <c r="BK133" s="19"/>
    </row>
    <row r="134" spans="1:63" s="23" customFormat="1" x14ac:dyDescent="0.2">
      <c r="A134" s="22"/>
      <c r="B134" s="22"/>
      <c r="D134" s="22"/>
      <c r="E134" s="22"/>
      <c r="F134" s="22"/>
      <c r="G134" s="22"/>
      <c r="AG134" s="22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  <c r="BG134" s="19"/>
      <c r="BH134" s="19"/>
      <c r="BI134" s="19"/>
      <c r="BJ134" s="19"/>
      <c r="BK134" s="19"/>
    </row>
    <row r="135" spans="1:63" s="23" customFormat="1" x14ac:dyDescent="0.2">
      <c r="A135" s="22"/>
      <c r="B135" s="22"/>
      <c r="D135" s="22"/>
      <c r="E135" s="22"/>
      <c r="F135" s="22"/>
      <c r="G135" s="22"/>
      <c r="AG135" s="22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  <c r="BF135" s="19"/>
      <c r="BG135" s="19"/>
      <c r="BH135" s="19"/>
      <c r="BI135" s="19"/>
      <c r="BJ135" s="19"/>
      <c r="BK135" s="19"/>
    </row>
    <row r="136" spans="1:63" s="23" customFormat="1" x14ac:dyDescent="0.2">
      <c r="A136" s="22"/>
      <c r="B136" s="22"/>
      <c r="D136" s="22"/>
      <c r="E136" s="22"/>
      <c r="F136" s="22"/>
      <c r="G136" s="22"/>
      <c r="AG136" s="22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  <c r="BG136" s="19"/>
      <c r="BH136" s="19"/>
      <c r="BI136" s="19"/>
      <c r="BJ136" s="19"/>
      <c r="BK136" s="19"/>
    </row>
    <row r="137" spans="1:63" s="23" customFormat="1" x14ac:dyDescent="0.2">
      <c r="A137" s="22"/>
      <c r="B137" s="22"/>
      <c r="D137" s="22"/>
      <c r="E137" s="22"/>
      <c r="F137" s="22"/>
      <c r="G137" s="22"/>
      <c r="AG137" s="22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  <c r="BF137" s="19"/>
      <c r="BG137" s="19"/>
      <c r="BH137" s="19"/>
      <c r="BI137" s="19"/>
      <c r="BJ137" s="19"/>
      <c r="BK137" s="19"/>
    </row>
    <row r="138" spans="1:63" s="23" customFormat="1" x14ac:dyDescent="0.2">
      <c r="A138" s="22"/>
      <c r="B138" s="22"/>
      <c r="D138" s="22"/>
      <c r="E138" s="22"/>
      <c r="F138" s="22"/>
      <c r="G138" s="22"/>
      <c r="AG138" s="22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/>
      <c r="BG138" s="19"/>
      <c r="BH138" s="19"/>
      <c r="BI138" s="19"/>
      <c r="BJ138" s="19"/>
      <c r="BK138" s="19"/>
    </row>
    <row r="139" spans="1:63" s="23" customFormat="1" x14ac:dyDescent="0.2">
      <c r="A139" s="22"/>
      <c r="B139" s="22"/>
      <c r="D139" s="22"/>
      <c r="E139" s="22"/>
      <c r="F139" s="22"/>
      <c r="G139" s="22"/>
      <c r="AG139" s="22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  <c r="BG139" s="19"/>
      <c r="BH139" s="19"/>
      <c r="BI139" s="19"/>
      <c r="BJ139" s="19"/>
      <c r="BK139" s="19"/>
    </row>
    <row r="140" spans="1:63" s="23" customFormat="1" x14ac:dyDescent="0.2">
      <c r="A140" s="22"/>
      <c r="B140" s="22"/>
      <c r="D140" s="22"/>
      <c r="E140" s="22"/>
      <c r="F140" s="22"/>
      <c r="G140" s="22"/>
      <c r="AG140" s="22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  <c r="BG140" s="19"/>
      <c r="BH140" s="19"/>
      <c r="BI140" s="19"/>
      <c r="BJ140" s="19"/>
      <c r="BK140" s="19"/>
    </row>
    <row r="141" spans="1:63" s="23" customFormat="1" x14ac:dyDescent="0.2">
      <c r="A141" s="22"/>
      <c r="B141" s="22"/>
      <c r="D141" s="22"/>
      <c r="E141" s="22"/>
      <c r="F141" s="22"/>
      <c r="G141" s="22"/>
      <c r="AG141" s="22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19"/>
      <c r="BK141" s="19"/>
    </row>
    <row r="142" spans="1:63" s="23" customFormat="1" x14ac:dyDescent="0.2">
      <c r="A142" s="22"/>
      <c r="B142" s="22"/>
      <c r="D142" s="22"/>
      <c r="E142" s="22"/>
      <c r="F142" s="22"/>
      <c r="G142" s="22"/>
      <c r="AG142" s="22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19"/>
      <c r="BK142" s="19"/>
    </row>
    <row r="143" spans="1:63" s="23" customFormat="1" x14ac:dyDescent="0.2">
      <c r="A143" s="22"/>
      <c r="B143" s="22"/>
      <c r="D143" s="22"/>
      <c r="E143" s="22"/>
      <c r="F143" s="22"/>
      <c r="G143" s="22"/>
      <c r="AG143" s="22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19"/>
      <c r="BK143" s="19"/>
    </row>
    <row r="144" spans="1:63" s="23" customFormat="1" x14ac:dyDescent="0.2">
      <c r="A144" s="22"/>
      <c r="B144" s="22"/>
      <c r="D144" s="22"/>
      <c r="E144" s="22"/>
      <c r="F144" s="22"/>
      <c r="G144" s="22"/>
      <c r="AG144" s="22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  <c r="BF144" s="19"/>
      <c r="BG144" s="19"/>
      <c r="BH144" s="19"/>
      <c r="BI144" s="19"/>
      <c r="BJ144" s="19"/>
      <c r="BK144" s="19"/>
    </row>
    <row r="145" spans="1:63" s="23" customFormat="1" x14ac:dyDescent="0.2">
      <c r="A145" s="22"/>
      <c r="B145" s="22"/>
      <c r="D145" s="22"/>
      <c r="E145" s="22"/>
      <c r="F145" s="22"/>
      <c r="G145" s="22"/>
      <c r="AG145" s="22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  <c r="BI145" s="19"/>
      <c r="BJ145" s="19"/>
      <c r="BK145" s="19"/>
    </row>
    <row r="146" spans="1:63" s="23" customFormat="1" x14ac:dyDescent="0.2">
      <c r="A146" s="22"/>
      <c r="B146" s="22"/>
      <c r="D146" s="22"/>
      <c r="E146" s="22"/>
      <c r="F146" s="22"/>
      <c r="G146" s="22"/>
      <c r="AG146" s="22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  <c r="BF146" s="19"/>
      <c r="BG146" s="19"/>
      <c r="BH146" s="19"/>
      <c r="BI146" s="19"/>
      <c r="BJ146" s="19"/>
      <c r="BK146" s="19"/>
    </row>
    <row r="147" spans="1:63" s="23" customFormat="1" x14ac:dyDescent="0.2">
      <c r="A147" s="22"/>
      <c r="B147" s="22"/>
      <c r="D147" s="22"/>
      <c r="E147" s="22"/>
      <c r="F147" s="22"/>
      <c r="G147" s="22"/>
      <c r="AG147" s="22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  <c r="BJ147" s="19"/>
      <c r="BK147" s="19"/>
    </row>
    <row r="148" spans="1:63" s="23" customFormat="1" x14ac:dyDescent="0.2">
      <c r="A148" s="22"/>
      <c r="B148" s="22"/>
      <c r="D148" s="22"/>
      <c r="E148" s="22"/>
      <c r="F148" s="22"/>
      <c r="G148" s="22"/>
      <c r="AG148" s="22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  <c r="BJ148" s="19"/>
      <c r="BK148" s="19"/>
    </row>
    <row r="149" spans="1:63" s="23" customFormat="1" x14ac:dyDescent="0.2">
      <c r="A149" s="22"/>
      <c r="B149" s="22"/>
      <c r="D149" s="22"/>
      <c r="E149" s="22"/>
      <c r="F149" s="22"/>
      <c r="G149" s="22"/>
      <c r="AG149" s="22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19"/>
      <c r="BK149" s="19"/>
    </row>
    <row r="150" spans="1:63" s="23" customFormat="1" x14ac:dyDescent="0.2">
      <c r="A150" s="22"/>
      <c r="B150" s="22"/>
      <c r="D150" s="22"/>
      <c r="E150" s="22"/>
      <c r="F150" s="22"/>
      <c r="G150" s="22"/>
      <c r="AG150" s="22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  <c r="BF150" s="19"/>
      <c r="BG150" s="19"/>
      <c r="BH150" s="19"/>
      <c r="BI150" s="19"/>
      <c r="BJ150" s="19"/>
      <c r="BK150" s="19"/>
    </row>
    <row r="151" spans="1:63" s="23" customFormat="1" x14ac:dyDescent="0.2">
      <c r="A151" s="22"/>
      <c r="B151" s="22"/>
      <c r="D151" s="22"/>
      <c r="E151" s="22"/>
      <c r="F151" s="22"/>
      <c r="G151" s="22"/>
      <c r="AG151" s="22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19"/>
      <c r="BK151" s="19"/>
    </row>
    <row r="152" spans="1:63" s="23" customFormat="1" x14ac:dyDescent="0.2">
      <c r="A152" s="22"/>
      <c r="B152" s="22"/>
      <c r="D152" s="22"/>
      <c r="E152" s="22"/>
      <c r="F152" s="22"/>
      <c r="G152" s="22"/>
      <c r="AG152" s="22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  <c r="BF152" s="19"/>
      <c r="BG152" s="19"/>
      <c r="BH152" s="19"/>
      <c r="BI152" s="19"/>
      <c r="BJ152" s="19"/>
      <c r="BK152" s="19"/>
    </row>
    <row r="153" spans="1:63" s="23" customFormat="1" x14ac:dyDescent="0.2">
      <c r="A153" s="22"/>
      <c r="B153" s="22"/>
      <c r="D153" s="22"/>
      <c r="E153" s="22"/>
      <c r="F153" s="22"/>
      <c r="G153" s="22"/>
      <c r="AG153" s="22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19"/>
      <c r="BK153" s="19"/>
    </row>
    <row r="154" spans="1:63" s="23" customFormat="1" x14ac:dyDescent="0.2">
      <c r="A154" s="22"/>
      <c r="B154" s="22"/>
      <c r="D154" s="22"/>
      <c r="E154" s="22"/>
      <c r="F154" s="22"/>
      <c r="G154" s="22"/>
      <c r="AG154" s="22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19"/>
      <c r="BK154" s="19"/>
    </row>
    <row r="155" spans="1:63" s="23" customFormat="1" x14ac:dyDescent="0.2">
      <c r="A155" s="22"/>
      <c r="B155" s="22"/>
      <c r="D155" s="22"/>
      <c r="E155" s="22"/>
      <c r="F155" s="22"/>
      <c r="G155" s="22"/>
      <c r="AG155" s="22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</row>
    <row r="156" spans="1:63" s="23" customFormat="1" x14ac:dyDescent="0.2">
      <c r="A156" s="22"/>
      <c r="B156" s="22"/>
      <c r="D156" s="22"/>
      <c r="E156" s="22"/>
      <c r="F156" s="22"/>
      <c r="G156" s="22"/>
      <c r="AG156" s="22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19"/>
      <c r="BK156" s="19"/>
    </row>
    <row r="157" spans="1:63" s="23" customFormat="1" x14ac:dyDescent="0.2">
      <c r="A157" s="22"/>
      <c r="B157" s="22"/>
      <c r="D157" s="22"/>
      <c r="E157" s="22"/>
      <c r="F157" s="22"/>
      <c r="G157" s="22"/>
      <c r="AG157" s="22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  <c r="BF157" s="19"/>
      <c r="BG157" s="19"/>
      <c r="BH157" s="19"/>
      <c r="BI157" s="19"/>
      <c r="BJ157" s="19"/>
      <c r="BK157" s="19"/>
    </row>
    <row r="158" spans="1:63" s="23" customFormat="1" x14ac:dyDescent="0.2">
      <c r="A158" s="22"/>
      <c r="B158" s="22"/>
      <c r="D158" s="22"/>
      <c r="E158" s="22"/>
      <c r="F158" s="22"/>
      <c r="G158" s="22"/>
      <c r="AG158" s="22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  <c r="BF158" s="19"/>
      <c r="BG158" s="19"/>
      <c r="BH158" s="19"/>
      <c r="BI158" s="19"/>
      <c r="BJ158" s="19"/>
      <c r="BK158" s="19"/>
    </row>
    <row r="159" spans="1:63" s="23" customFormat="1" x14ac:dyDescent="0.2">
      <c r="A159" s="22"/>
      <c r="B159" s="22"/>
      <c r="D159" s="22"/>
      <c r="E159" s="22"/>
      <c r="F159" s="22"/>
      <c r="G159" s="22"/>
      <c r="AG159" s="22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  <c r="BF159" s="19"/>
      <c r="BG159" s="19"/>
      <c r="BH159" s="19"/>
      <c r="BI159" s="19"/>
      <c r="BJ159" s="19"/>
      <c r="BK159" s="19"/>
    </row>
    <row r="160" spans="1:63" s="23" customFormat="1" x14ac:dyDescent="0.2">
      <c r="A160" s="22"/>
      <c r="B160" s="22"/>
      <c r="D160" s="22"/>
      <c r="E160" s="22"/>
      <c r="F160" s="22"/>
      <c r="G160" s="22"/>
      <c r="AG160" s="22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  <c r="BF160" s="19"/>
      <c r="BG160" s="19"/>
      <c r="BH160" s="19"/>
      <c r="BI160" s="19"/>
      <c r="BJ160" s="19"/>
      <c r="BK160" s="19"/>
    </row>
    <row r="161" spans="1:63" s="23" customFormat="1" x14ac:dyDescent="0.2">
      <c r="A161" s="22"/>
      <c r="B161" s="22"/>
      <c r="D161" s="22"/>
      <c r="E161" s="22"/>
      <c r="F161" s="22"/>
      <c r="G161" s="22"/>
      <c r="AG161" s="22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  <c r="BG161" s="19"/>
      <c r="BH161" s="19"/>
      <c r="BI161" s="19"/>
      <c r="BJ161" s="19"/>
      <c r="BK161" s="19"/>
    </row>
    <row r="162" spans="1:63" s="23" customFormat="1" x14ac:dyDescent="0.2">
      <c r="A162" s="22"/>
      <c r="B162" s="22"/>
      <c r="D162" s="22"/>
      <c r="E162" s="22"/>
      <c r="F162" s="22"/>
      <c r="G162" s="22"/>
      <c r="AG162" s="22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  <c r="BF162" s="19"/>
      <c r="BG162" s="19"/>
      <c r="BH162" s="19"/>
      <c r="BI162" s="19"/>
      <c r="BJ162" s="19"/>
      <c r="BK162" s="19"/>
    </row>
    <row r="163" spans="1:63" s="23" customFormat="1" x14ac:dyDescent="0.2">
      <c r="A163" s="22"/>
      <c r="B163" s="22"/>
      <c r="D163" s="22"/>
      <c r="E163" s="22"/>
      <c r="F163" s="22"/>
      <c r="G163" s="22"/>
      <c r="AG163" s="22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  <c r="BF163" s="19"/>
      <c r="BG163" s="19"/>
      <c r="BH163" s="19"/>
      <c r="BI163" s="19"/>
      <c r="BJ163" s="19"/>
      <c r="BK163" s="19"/>
    </row>
    <row r="164" spans="1:63" s="23" customFormat="1" x14ac:dyDescent="0.2">
      <c r="A164" s="22"/>
      <c r="B164" s="22"/>
      <c r="D164" s="22"/>
      <c r="E164" s="22"/>
      <c r="F164" s="22"/>
      <c r="G164" s="22"/>
      <c r="AG164" s="22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  <c r="BF164" s="19"/>
      <c r="BG164" s="19"/>
      <c r="BH164" s="19"/>
      <c r="BI164" s="19"/>
      <c r="BJ164" s="19"/>
      <c r="BK164" s="19"/>
    </row>
    <row r="165" spans="1:63" s="23" customFormat="1" x14ac:dyDescent="0.2">
      <c r="A165" s="22"/>
      <c r="B165" s="22"/>
      <c r="D165" s="22"/>
      <c r="E165" s="22"/>
      <c r="F165" s="22"/>
      <c r="G165" s="22"/>
      <c r="AG165" s="22"/>
      <c r="AH165" s="19"/>
      <c r="AI165" s="19"/>
      <c r="AJ165" s="19"/>
      <c r="AK165" s="19"/>
      <c r="AL165" s="19"/>
      <c r="AM165" s="19"/>
      <c r="AN165" s="19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  <c r="BF165" s="19"/>
      <c r="BG165" s="19"/>
      <c r="BH165" s="19"/>
      <c r="BI165" s="19"/>
      <c r="BJ165" s="19"/>
      <c r="BK165" s="19"/>
    </row>
    <row r="166" spans="1:63" s="23" customFormat="1" x14ac:dyDescent="0.2">
      <c r="A166" s="22"/>
      <c r="B166" s="22"/>
      <c r="D166" s="22"/>
      <c r="E166" s="22"/>
      <c r="F166" s="22"/>
      <c r="G166" s="22"/>
      <c r="AG166" s="22"/>
      <c r="AH166" s="19"/>
      <c r="AI166" s="19"/>
      <c r="AJ166" s="19"/>
      <c r="AK166" s="19"/>
      <c r="AL166" s="19"/>
      <c r="AM166" s="19"/>
      <c r="AN166" s="19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  <c r="BF166" s="19"/>
      <c r="BG166" s="19"/>
      <c r="BH166" s="19"/>
      <c r="BI166" s="19"/>
      <c r="BJ166" s="19"/>
      <c r="BK166" s="19"/>
    </row>
    <row r="167" spans="1:63" s="23" customFormat="1" x14ac:dyDescent="0.2">
      <c r="A167" s="22"/>
      <c r="B167" s="22"/>
      <c r="D167" s="22"/>
      <c r="E167" s="22"/>
      <c r="F167" s="22"/>
      <c r="G167" s="22"/>
      <c r="AG167" s="22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  <c r="BF167" s="19"/>
      <c r="BG167" s="19"/>
      <c r="BH167" s="19"/>
      <c r="BI167" s="19"/>
      <c r="BJ167" s="19"/>
      <c r="BK167" s="19"/>
    </row>
    <row r="168" spans="1:63" s="23" customFormat="1" x14ac:dyDescent="0.2">
      <c r="A168" s="22"/>
      <c r="B168" s="22"/>
      <c r="D168" s="22"/>
      <c r="E168" s="22"/>
      <c r="F168" s="22"/>
      <c r="G168" s="22"/>
      <c r="AG168" s="22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  <c r="BG168" s="19"/>
      <c r="BH168" s="19"/>
      <c r="BI168" s="19"/>
      <c r="BJ168" s="19"/>
      <c r="BK168" s="19"/>
    </row>
    <row r="169" spans="1:63" s="23" customFormat="1" x14ac:dyDescent="0.2">
      <c r="A169" s="22"/>
      <c r="B169" s="22"/>
      <c r="D169" s="22"/>
      <c r="E169" s="22"/>
      <c r="F169" s="22"/>
      <c r="G169" s="22"/>
      <c r="AG169" s="22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  <c r="BF169" s="19"/>
      <c r="BG169" s="19"/>
      <c r="BH169" s="19"/>
      <c r="BI169" s="19"/>
      <c r="BJ169" s="19"/>
      <c r="BK169" s="19"/>
    </row>
    <row r="170" spans="1:63" s="23" customFormat="1" x14ac:dyDescent="0.2">
      <c r="A170" s="22"/>
      <c r="B170" s="22"/>
      <c r="D170" s="22"/>
      <c r="E170" s="22"/>
      <c r="F170" s="22"/>
      <c r="G170" s="22"/>
      <c r="AG170" s="22"/>
      <c r="AH170" s="19"/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  <c r="BF170" s="19"/>
      <c r="BG170" s="19"/>
      <c r="BH170" s="19"/>
      <c r="BI170" s="19"/>
      <c r="BJ170" s="19"/>
      <c r="BK170" s="19"/>
    </row>
    <row r="171" spans="1:63" s="23" customFormat="1" x14ac:dyDescent="0.2">
      <c r="A171" s="22"/>
      <c r="B171" s="22"/>
      <c r="D171" s="22"/>
      <c r="E171" s="22"/>
      <c r="F171" s="22"/>
      <c r="G171" s="22"/>
      <c r="AG171" s="22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  <c r="BG171" s="19"/>
      <c r="BH171" s="19"/>
      <c r="BI171" s="19"/>
      <c r="BJ171" s="19"/>
      <c r="BK171" s="19"/>
    </row>
    <row r="172" spans="1:63" s="23" customFormat="1" x14ac:dyDescent="0.2">
      <c r="A172" s="22"/>
      <c r="B172" s="22"/>
      <c r="D172" s="22"/>
      <c r="E172" s="22"/>
      <c r="F172" s="22"/>
      <c r="G172" s="22"/>
      <c r="AG172" s="22"/>
      <c r="AH172" s="19"/>
      <c r="AI172" s="19"/>
      <c r="AJ172" s="19"/>
      <c r="AK172" s="19"/>
      <c r="AL172" s="19"/>
      <c r="AM172" s="19"/>
      <c r="AN172" s="19"/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  <c r="BF172" s="19"/>
      <c r="BG172" s="19"/>
      <c r="BH172" s="19"/>
      <c r="BI172" s="19"/>
      <c r="BJ172" s="19"/>
      <c r="BK172" s="19"/>
    </row>
    <row r="173" spans="1:63" s="23" customFormat="1" x14ac:dyDescent="0.2">
      <c r="A173" s="22"/>
      <c r="B173" s="22"/>
      <c r="D173" s="22"/>
      <c r="E173" s="22"/>
      <c r="F173" s="22"/>
      <c r="G173" s="22"/>
      <c r="AG173" s="22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  <c r="BF173" s="19"/>
      <c r="BG173" s="19"/>
      <c r="BH173" s="19"/>
      <c r="BI173" s="19"/>
      <c r="BJ173" s="19"/>
      <c r="BK173" s="19"/>
    </row>
    <row r="174" spans="1:63" s="23" customFormat="1" x14ac:dyDescent="0.2">
      <c r="A174" s="22"/>
      <c r="B174" s="22"/>
      <c r="D174" s="22"/>
      <c r="E174" s="22"/>
      <c r="F174" s="22"/>
      <c r="G174" s="22"/>
      <c r="AG174" s="22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  <c r="BF174" s="19"/>
      <c r="BG174" s="19"/>
      <c r="BH174" s="19"/>
      <c r="BI174" s="19"/>
      <c r="BJ174" s="19"/>
      <c r="BK174" s="19"/>
    </row>
    <row r="175" spans="1:63" s="23" customFormat="1" x14ac:dyDescent="0.2">
      <c r="A175" s="22"/>
      <c r="B175" s="22"/>
      <c r="D175" s="22"/>
      <c r="E175" s="22"/>
      <c r="F175" s="22"/>
      <c r="G175" s="22"/>
      <c r="AG175" s="22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  <c r="BF175" s="19"/>
      <c r="BG175" s="19"/>
      <c r="BH175" s="19"/>
      <c r="BI175" s="19"/>
      <c r="BJ175" s="19"/>
      <c r="BK175" s="19"/>
    </row>
    <row r="176" spans="1:63" s="23" customFormat="1" x14ac:dyDescent="0.2">
      <c r="A176" s="22"/>
      <c r="B176" s="22"/>
      <c r="D176" s="22"/>
      <c r="E176" s="22"/>
      <c r="F176" s="22"/>
      <c r="G176" s="22"/>
      <c r="AG176" s="22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  <c r="BF176" s="19"/>
      <c r="BG176" s="19"/>
      <c r="BH176" s="19"/>
      <c r="BI176" s="19"/>
      <c r="BJ176" s="19"/>
      <c r="BK176" s="19"/>
    </row>
    <row r="177" spans="1:63" s="23" customFormat="1" x14ac:dyDescent="0.2">
      <c r="A177" s="22"/>
      <c r="B177" s="22"/>
      <c r="D177" s="22"/>
      <c r="E177" s="22"/>
      <c r="F177" s="22"/>
      <c r="G177" s="22"/>
      <c r="AG177" s="22"/>
      <c r="AH177" s="19"/>
      <c r="AI177" s="19"/>
      <c r="AJ177" s="19"/>
      <c r="AK177" s="19"/>
      <c r="AL177" s="19"/>
      <c r="AM177" s="19"/>
      <c r="AN177" s="19"/>
      <c r="AO177" s="19"/>
      <c r="AP177" s="19"/>
      <c r="AQ177" s="19"/>
      <c r="AR177" s="19"/>
      <c r="AS177" s="19"/>
      <c r="AT177" s="19"/>
      <c r="AU177" s="19"/>
      <c r="AV177" s="19"/>
      <c r="AW177" s="19"/>
      <c r="AX177" s="19"/>
      <c r="AY177" s="19"/>
      <c r="AZ177" s="19"/>
      <c r="BA177" s="19"/>
      <c r="BB177" s="19"/>
      <c r="BC177" s="19"/>
      <c r="BD177" s="19"/>
      <c r="BE177" s="19"/>
      <c r="BF177" s="19"/>
      <c r="BG177" s="19"/>
      <c r="BH177" s="19"/>
      <c r="BI177" s="19"/>
      <c r="BJ177" s="19"/>
      <c r="BK177" s="19"/>
    </row>
    <row r="178" spans="1:63" s="23" customFormat="1" x14ac:dyDescent="0.2">
      <c r="A178" s="22"/>
      <c r="B178" s="22"/>
      <c r="D178" s="22"/>
      <c r="E178" s="22"/>
      <c r="F178" s="22"/>
      <c r="G178" s="22"/>
      <c r="AG178" s="22"/>
      <c r="AH178" s="19"/>
      <c r="AI178" s="19"/>
      <c r="AJ178" s="19"/>
      <c r="AK178" s="19"/>
      <c r="AL178" s="19"/>
      <c r="AM178" s="19"/>
      <c r="AN178" s="19"/>
      <c r="AO178" s="19"/>
      <c r="AP178" s="19"/>
      <c r="AQ178" s="19"/>
      <c r="AR178" s="19"/>
      <c r="AS178" s="19"/>
      <c r="AT178" s="19"/>
      <c r="AU178" s="19"/>
      <c r="AV178" s="19"/>
      <c r="AW178" s="19"/>
      <c r="AX178" s="19"/>
      <c r="AY178" s="19"/>
      <c r="AZ178" s="19"/>
      <c r="BA178" s="19"/>
      <c r="BB178" s="19"/>
      <c r="BC178" s="19"/>
      <c r="BD178" s="19"/>
      <c r="BE178" s="19"/>
      <c r="BF178" s="19"/>
      <c r="BG178" s="19"/>
      <c r="BH178" s="19"/>
      <c r="BI178" s="19"/>
      <c r="BJ178" s="19"/>
      <c r="BK178" s="19"/>
    </row>
    <row r="179" spans="1:63" s="23" customFormat="1" x14ac:dyDescent="0.2">
      <c r="A179" s="22"/>
      <c r="B179" s="22"/>
      <c r="D179" s="22"/>
      <c r="E179" s="22"/>
      <c r="F179" s="22"/>
      <c r="G179" s="22"/>
      <c r="AG179" s="22"/>
      <c r="AH179" s="19"/>
      <c r="AI179" s="19"/>
      <c r="AJ179" s="19"/>
      <c r="AK179" s="19"/>
      <c r="AL179" s="19"/>
      <c r="AM179" s="19"/>
      <c r="AN179" s="19"/>
      <c r="AO179" s="19"/>
      <c r="AP179" s="19"/>
      <c r="AQ179" s="19"/>
      <c r="AR179" s="19"/>
      <c r="AS179" s="19"/>
      <c r="AT179" s="19"/>
      <c r="AU179" s="19"/>
      <c r="AV179" s="19"/>
      <c r="AW179" s="19"/>
      <c r="AX179" s="19"/>
      <c r="AY179" s="19"/>
      <c r="AZ179" s="19"/>
      <c r="BA179" s="19"/>
      <c r="BB179" s="19"/>
      <c r="BC179" s="19"/>
      <c r="BD179" s="19"/>
      <c r="BE179" s="19"/>
      <c r="BF179" s="19"/>
      <c r="BG179" s="19"/>
      <c r="BH179" s="19"/>
      <c r="BI179" s="19"/>
      <c r="BJ179" s="19"/>
      <c r="BK179" s="19"/>
    </row>
    <row r="180" spans="1:63" s="23" customFormat="1" x14ac:dyDescent="0.2">
      <c r="A180" s="22"/>
      <c r="B180" s="22"/>
      <c r="D180" s="22"/>
      <c r="E180" s="22"/>
      <c r="F180" s="22"/>
      <c r="G180" s="22"/>
      <c r="AG180" s="22"/>
      <c r="AH180" s="19"/>
      <c r="AI180" s="19"/>
      <c r="AJ180" s="19"/>
      <c r="AK180" s="19"/>
      <c r="AL180" s="19"/>
      <c r="AM180" s="19"/>
      <c r="AN180" s="19"/>
      <c r="AO180" s="19"/>
      <c r="AP180" s="19"/>
      <c r="AQ180" s="19"/>
      <c r="AR180" s="19"/>
      <c r="AS180" s="19"/>
      <c r="AT180" s="19"/>
      <c r="AU180" s="19"/>
      <c r="AV180" s="19"/>
      <c r="AW180" s="19"/>
      <c r="AX180" s="19"/>
      <c r="AY180" s="19"/>
      <c r="AZ180" s="19"/>
      <c r="BA180" s="19"/>
      <c r="BB180" s="19"/>
      <c r="BC180" s="19"/>
      <c r="BD180" s="19"/>
      <c r="BE180" s="19"/>
      <c r="BF180" s="19"/>
      <c r="BG180" s="19"/>
      <c r="BH180" s="19"/>
      <c r="BI180" s="19"/>
      <c r="BJ180" s="19"/>
      <c r="BK180" s="19"/>
    </row>
    <row r="181" spans="1:63" s="23" customFormat="1" x14ac:dyDescent="0.2">
      <c r="A181" s="22"/>
      <c r="B181" s="22"/>
      <c r="D181" s="22"/>
      <c r="E181" s="22"/>
      <c r="F181" s="22"/>
      <c r="G181" s="22"/>
      <c r="AG181" s="22"/>
      <c r="AH181" s="19"/>
      <c r="AI181" s="19"/>
      <c r="AJ181" s="19"/>
      <c r="AK181" s="19"/>
      <c r="AL181" s="19"/>
      <c r="AM181" s="19"/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  <c r="AX181" s="19"/>
      <c r="AY181" s="19"/>
      <c r="AZ181" s="19"/>
      <c r="BA181" s="19"/>
      <c r="BB181" s="19"/>
      <c r="BC181" s="19"/>
      <c r="BD181" s="19"/>
      <c r="BE181" s="19"/>
      <c r="BF181" s="19"/>
      <c r="BG181" s="19"/>
      <c r="BH181" s="19"/>
      <c r="BI181" s="19"/>
      <c r="BJ181" s="19"/>
      <c r="BK181" s="19"/>
    </row>
    <row r="182" spans="1:63" s="23" customFormat="1" x14ac:dyDescent="0.2">
      <c r="A182" s="22"/>
      <c r="B182" s="22"/>
      <c r="D182" s="22"/>
      <c r="E182" s="22"/>
      <c r="F182" s="22"/>
      <c r="G182" s="22"/>
      <c r="AG182" s="22"/>
      <c r="AH182" s="19"/>
      <c r="AI182" s="19"/>
      <c r="AJ182" s="19"/>
      <c r="AK182" s="19"/>
      <c r="AL182" s="19"/>
      <c r="AM182" s="19"/>
      <c r="AN182" s="19"/>
      <c r="AO182" s="19"/>
      <c r="AP182" s="19"/>
      <c r="AQ182" s="19"/>
      <c r="AR182" s="19"/>
      <c r="AS182" s="19"/>
      <c r="AT182" s="19"/>
      <c r="AU182" s="19"/>
      <c r="AV182" s="19"/>
      <c r="AW182" s="19"/>
      <c r="AX182" s="19"/>
      <c r="AY182" s="19"/>
      <c r="AZ182" s="19"/>
      <c r="BA182" s="19"/>
      <c r="BB182" s="19"/>
      <c r="BC182" s="19"/>
      <c r="BD182" s="19"/>
      <c r="BE182" s="19"/>
      <c r="BF182" s="19"/>
      <c r="BG182" s="19"/>
      <c r="BH182" s="19"/>
      <c r="BI182" s="19"/>
      <c r="BJ182" s="19"/>
      <c r="BK182" s="19"/>
    </row>
    <row r="183" spans="1:63" s="23" customFormat="1" x14ac:dyDescent="0.2">
      <c r="A183" s="22"/>
      <c r="B183" s="22"/>
      <c r="D183" s="22"/>
      <c r="E183" s="22"/>
      <c r="F183" s="22"/>
      <c r="G183" s="22"/>
      <c r="AG183" s="22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  <c r="AT183" s="19"/>
      <c r="AU183" s="19"/>
      <c r="AV183" s="19"/>
      <c r="AW183" s="19"/>
      <c r="AX183" s="19"/>
      <c r="AY183" s="19"/>
      <c r="AZ183" s="19"/>
      <c r="BA183" s="19"/>
      <c r="BB183" s="19"/>
      <c r="BC183" s="19"/>
      <c r="BD183" s="19"/>
      <c r="BE183" s="19"/>
      <c r="BF183" s="19"/>
      <c r="BG183" s="19"/>
      <c r="BH183" s="19"/>
      <c r="BI183" s="19"/>
      <c r="BJ183" s="19"/>
      <c r="BK183" s="19"/>
    </row>
    <row r="184" spans="1:63" s="23" customFormat="1" x14ac:dyDescent="0.2">
      <c r="A184" s="22"/>
      <c r="B184" s="22"/>
      <c r="D184" s="22"/>
      <c r="E184" s="22"/>
      <c r="F184" s="22"/>
      <c r="G184" s="22"/>
      <c r="AG184" s="22"/>
      <c r="AH184" s="19"/>
      <c r="AI184" s="19"/>
      <c r="AJ184" s="19"/>
      <c r="AK184" s="19"/>
      <c r="AL184" s="19"/>
      <c r="AM184" s="19"/>
      <c r="AN184" s="19"/>
      <c r="AO184" s="19"/>
      <c r="AP184" s="19"/>
      <c r="AQ184" s="19"/>
      <c r="AR184" s="19"/>
      <c r="AS184" s="19"/>
      <c r="AT184" s="19"/>
      <c r="AU184" s="19"/>
      <c r="AV184" s="19"/>
      <c r="AW184" s="19"/>
      <c r="AX184" s="19"/>
      <c r="AY184" s="19"/>
      <c r="AZ184" s="19"/>
      <c r="BA184" s="19"/>
      <c r="BB184" s="19"/>
      <c r="BC184" s="19"/>
      <c r="BD184" s="19"/>
      <c r="BE184" s="19"/>
      <c r="BF184" s="19"/>
      <c r="BG184" s="19"/>
      <c r="BH184" s="19"/>
      <c r="BI184" s="19"/>
      <c r="BJ184" s="19"/>
      <c r="BK184" s="19"/>
    </row>
    <row r="185" spans="1:63" s="23" customFormat="1" x14ac:dyDescent="0.2">
      <c r="A185" s="22"/>
      <c r="B185" s="22"/>
      <c r="D185" s="22"/>
      <c r="E185" s="22"/>
      <c r="F185" s="22"/>
      <c r="G185" s="22"/>
      <c r="AG185" s="22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19"/>
      <c r="AU185" s="19"/>
      <c r="AV185" s="19"/>
      <c r="AW185" s="19"/>
      <c r="AX185" s="19"/>
      <c r="AY185" s="19"/>
      <c r="AZ185" s="19"/>
      <c r="BA185" s="19"/>
      <c r="BB185" s="19"/>
      <c r="BC185" s="19"/>
      <c r="BD185" s="19"/>
      <c r="BE185" s="19"/>
      <c r="BF185" s="19"/>
      <c r="BG185" s="19"/>
      <c r="BH185" s="19"/>
      <c r="BI185" s="19"/>
      <c r="BJ185" s="19"/>
      <c r="BK185" s="19"/>
    </row>
    <row r="186" spans="1:63" s="23" customFormat="1" x14ac:dyDescent="0.2">
      <c r="A186" s="22"/>
      <c r="B186" s="22"/>
      <c r="D186" s="22"/>
      <c r="E186" s="22"/>
      <c r="F186" s="22"/>
      <c r="G186" s="22"/>
      <c r="AG186" s="22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19"/>
      <c r="AV186" s="19"/>
      <c r="AW186" s="19"/>
      <c r="AX186" s="19"/>
      <c r="AY186" s="19"/>
      <c r="AZ186" s="19"/>
      <c r="BA186" s="19"/>
      <c r="BB186" s="19"/>
      <c r="BC186" s="19"/>
      <c r="BD186" s="19"/>
      <c r="BE186" s="19"/>
      <c r="BF186" s="19"/>
      <c r="BG186" s="19"/>
      <c r="BH186" s="19"/>
      <c r="BI186" s="19"/>
      <c r="BJ186" s="19"/>
      <c r="BK186" s="19"/>
    </row>
    <row r="187" spans="1:63" s="23" customFormat="1" x14ac:dyDescent="0.2">
      <c r="A187" s="22"/>
      <c r="B187" s="22"/>
      <c r="D187" s="22"/>
      <c r="E187" s="22"/>
      <c r="F187" s="22"/>
      <c r="G187" s="22"/>
      <c r="AG187" s="22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  <c r="BJ187" s="19"/>
      <c r="BK187" s="19"/>
    </row>
    <row r="188" spans="1:63" s="23" customFormat="1" x14ac:dyDescent="0.2">
      <c r="A188" s="22"/>
      <c r="B188" s="22"/>
      <c r="D188" s="22"/>
      <c r="E188" s="22"/>
      <c r="F188" s="22"/>
      <c r="G188" s="22"/>
      <c r="AG188" s="22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</row>
    <row r="189" spans="1:63" s="23" customFormat="1" x14ac:dyDescent="0.2">
      <c r="A189" s="22"/>
      <c r="B189" s="22"/>
      <c r="D189" s="22"/>
      <c r="E189" s="22"/>
      <c r="F189" s="22"/>
      <c r="G189" s="22"/>
      <c r="AG189" s="22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</row>
    <row r="190" spans="1:63" s="23" customFormat="1" x14ac:dyDescent="0.2">
      <c r="A190" s="22"/>
      <c r="B190" s="22"/>
      <c r="D190" s="22"/>
      <c r="E190" s="22"/>
      <c r="F190" s="22"/>
      <c r="G190" s="22"/>
      <c r="AG190" s="22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  <c r="AV190" s="19"/>
      <c r="AW190" s="19"/>
      <c r="AX190" s="19"/>
      <c r="AY190" s="19"/>
      <c r="AZ190" s="19"/>
      <c r="BA190" s="19"/>
      <c r="BB190" s="19"/>
      <c r="BC190" s="19"/>
      <c r="BD190" s="19"/>
      <c r="BE190" s="19"/>
      <c r="BF190" s="19"/>
      <c r="BG190" s="19"/>
      <c r="BH190" s="19"/>
      <c r="BI190" s="19"/>
      <c r="BJ190" s="19"/>
      <c r="BK190" s="19"/>
    </row>
    <row r="191" spans="1:63" s="23" customFormat="1" x14ac:dyDescent="0.2">
      <c r="A191" s="22"/>
      <c r="B191" s="22"/>
      <c r="D191" s="22"/>
      <c r="E191" s="22"/>
      <c r="F191" s="22"/>
      <c r="G191" s="22"/>
      <c r="AG191" s="22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/>
      <c r="BB191" s="19"/>
      <c r="BC191" s="19"/>
      <c r="BD191" s="19"/>
      <c r="BE191" s="19"/>
      <c r="BF191" s="19"/>
      <c r="BG191" s="19"/>
      <c r="BH191" s="19"/>
      <c r="BI191" s="19"/>
      <c r="BJ191" s="19"/>
      <c r="BK191" s="19"/>
    </row>
    <row r="192" spans="1:63" s="23" customFormat="1" x14ac:dyDescent="0.2">
      <c r="A192" s="22"/>
      <c r="B192" s="22"/>
      <c r="D192" s="22"/>
      <c r="E192" s="22"/>
      <c r="F192" s="22"/>
      <c r="G192" s="22"/>
      <c r="AG192" s="22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19"/>
      <c r="BC192" s="19"/>
      <c r="BD192" s="19"/>
      <c r="BE192" s="19"/>
      <c r="BF192" s="19"/>
      <c r="BG192" s="19"/>
      <c r="BH192" s="19"/>
      <c r="BI192" s="19"/>
      <c r="BJ192" s="19"/>
      <c r="BK192" s="19"/>
    </row>
    <row r="193" spans="1:63" s="23" customFormat="1" x14ac:dyDescent="0.2">
      <c r="A193" s="22"/>
      <c r="B193" s="22"/>
      <c r="D193" s="22"/>
      <c r="E193" s="22"/>
      <c r="F193" s="22"/>
      <c r="G193" s="22"/>
      <c r="AG193" s="22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  <c r="AX193" s="19"/>
      <c r="AY193" s="19"/>
      <c r="AZ193" s="19"/>
      <c r="BA193" s="19"/>
      <c r="BB193" s="19"/>
      <c r="BC193" s="19"/>
      <c r="BD193" s="19"/>
      <c r="BE193" s="19"/>
      <c r="BF193" s="19"/>
      <c r="BG193" s="19"/>
      <c r="BH193" s="19"/>
      <c r="BI193" s="19"/>
      <c r="BJ193" s="19"/>
      <c r="BK193" s="19"/>
    </row>
    <row r="194" spans="1:63" s="23" customFormat="1" x14ac:dyDescent="0.2">
      <c r="A194" s="22"/>
      <c r="B194" s="22"/>
      <c r="D194" s="22"/>
      <c r="E194" s="22"/>
      <c r="F194" s="22"/>
      <c r="G194" s="22"/>
      <c r="AG194" s="22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/>
      <c r="BA194" s="19"/>
      <c r="BB194" s="19"/>
      <c r="BC194" s="19"/>
      <c r="BD194" s="19"/>
      <c r="BE194" s="19"/>
      <c r="BF194" s="19"/>
      <c r="BG194" s="19"/>
      <c r="BH194" s="19"/>
      <c r="BI194" s="19"/>
      <c r="BJ194" s="19"/>
      <c r="BK194" s="19"/>
    </row>
    <row r="195" spans="1:63" s="23" customFormat="1" x14ac:dyDescent="0.2">
      <c r="A195" s="22"/>
      <c r="B195" s="22"/>
      <c r="D195" s="22"/>
      <c r="E195" s="22"/>
      <c r="F195" s="22"/>
      <c r="G195" s="22"/>
      <c r="AG195" s="22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  <c r="AU195" s="19"/>
      <c r="AV195" s="19"/>
      <c r="AW195" s="19"/>
      <c r="AX195" s="19"/>
      <c r="AY195" s="19"/>
      <c r="AZ195" s="19"/>
      <c r="BA195" s="19"/>
      <c r="BB195" s="19"/>
      <c r="BC195" s="19"/>
      <c r="BD195" s="19"/>
      <c r="BE195" s="19"/>
      <c r="BF195" s="19"/>
      <c r="BG195" s="19"/>
      <c r="BH195" s="19"/>
      <c r="BI195" s="19"/>
      <c r="BJ195" s="19"/>
      <c r="BK195" s="19"/>
    </row>
    <row r="196" spans="1:63" s="23" customFormat="1" x14ac:dyDescent="0.2">
      <c r="A196" s="22"/>
      <c r="B196" s="22"/>
      <c r="D196" s="22"/>
      <c r="E196" s="22"/>
      <c r="F196" s="22"/>
      <c r="G196" s="22"/>
      <c r="AG196" s="22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/>
      <c r="BA196" s="19"/>
      <c r="BB196" s="19"/>
      <c r="BC196" s="19"/>
      <c r="BD196" s="19"/>
      <c r="BE196" s="19"/>
      <c r="BF196" s="19"/>
      <c r="BG196" s="19"/>
      <c r="BH196" s="19"/>
      <c r="BI196" s="19"/>
      <c r="BJ196" s="19"/>
      <c r="BK196" s="19"/>
    </row>
    <row r="197" spans="1:63" s="23" customFormat="1" x14ac:dyDescent="0.2">
      <c r="A197" s="22"/>
      <c r="B197" s="22"/>
      <c r="D197" s="22"/>
      <c r="E197" s="22"/>
      <c r="F197" s="22"/>
      <c r="G197" s="22"/>
      <c r="AG197" s="22"/>
      <c r="AH197" s="19"/>
      <c r="AI197" s="19"/>
      <c r="AJ197" s="19"/>
      <c r="AK197" s="19"/>
      <c r="AL197" s="19"/>
      <c r="AM197" s="19"/>
      <c r="AN197" s="19"/>
      <c r="AO197" s="19"/>
      <c r="AP197" s="19"/>
      <c r="AQ197" s="19"/>
      <c r="AR197" s="19"/>
      <c r="AS197" s="19"/>
      <c r="AT197" s="19"/>
      <c r="AU197" s="19"/>
      <c r="AV197" s="19"/>
      <c r="AW197" s="19"/>
      <c r="AX197" s="19"/>
      <c r="AY197" s="19"/>
      <c r="AZ197" s="19"/>
      <c r="BA197" s="19"/>
      <c r="BB197" s="19"/>
      <c r="BC197" s="19"/>
      <c r="BD197" s="19"/>
      <c r="BE197" s="19"/>
      <c r="BF197" s="19"/>
      <c r="BG197" s="19"/>
      <c r="BH197" s="19"/>
      <c r="BI197" s="19"/>
      <c r="BJ197" s="19"/>
      <c r="BK197" s="19"/>
    </row>
    <row r="198" spans="1:63" s="23" customFormat="1" x14ac:dyDescent="0.2">
      <c r="A198" s="22"/>
      <c r="B198" s="22"/>
      <c r="D198" s="22"/>
      <c r="E198" s="22"/>
      <c r="F198" s="22"/>
      <c r="G198" s="22"/>
      <c r="AG198" s="22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19"/>
      <c r="AU198" s="19"/>
      <c r="AV198" s="19"/>
      <c r="AW198" s="19"/>
      <c r="AX198" s="19"/>
      <c r="AY198" s="19"/>
      <c r="AZ198" s="19"/>
      <c r="BA198" s="19"/>
      <c r="BB198" s="19"/>
      <c r="BC198" s="19"/>
      <c r="BD198" s="19"/>
      <c r="BE198" s="19"/>
      <c r="BF198" s="19"/>
      <c r="BG198" s="19"/>
      <c r="BH198" s="19"/>
      <c r="BI198" s="19"/>
      <c r="BJ198" s="19"/>
      <c r="BK198" s="19"/>
    </row>
    <row r="199" spans="1:63" s="23" customFormat="1" x14ac:dyDescent="0.2">
      <c r="A199" s="22"/>
      <c r="B199" s="22"/>
      <c r="D199" s="22"/>
      <c r="E199" s="22"/>
      <c r="F199" s="22"/>
      <c r="G199" s="22"/>
      <c r="AG199" s="22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19"/>
      <c r="AS199" s="19"/>
      <c r="AT199" s="19"/>
      <c r="AU199" s="19"/>
      <c r="AV199" s="19"/>
      <c r="AW199" s="19"/>
      <c r="AX199" s="19"/>
      <c r="AY199" s="19"/>
      <c r="AZ199" s="19"/>
      <c r="BA199" s="19"/>
      <c r="BB199" s="19"/>
      <c r="BC199" s="19"/>
      <c r="BD199" s="19"/>
      <c r="BE199" s="19"/>
      <c r="BF199" s="19"/>
      <c r="BG199" s="19"/>
      <c r="BH199" s="19"/>
      <c r="BI199" s="19"/>
      <c r="BJ199" s="19"/>
      <c r="BK199" s="19"/>
    </row>
    <row r="200" spans="1:63" s="23" customFormat="1" x14ac:dyDescent="0.2">
      <c r="A200" s="22"/>
      <c r="B200" s="22"/>
      <c r="D200" s="22"/>
      <c r="E200" s="22"/>
      <c r="F200" s="22"/>
      <c r="G200" s="22"/>
      <c r="AG200" s="22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19"/>
      <c r="AU200" s="19"/>
      <c r="AV200" s="19"/>
      <c r="AW200" s="19"/>
      <c r="AX200" s="19"/>
      <c r="AY200" s="19"/>
      <c r="AZ200" s="19"/>
      <c r="BA200" s="19"/>
      <c r="BB200" s="19"/>
      <c r="BC200" s="19"/>
      <c r="BD200" s="19"/>
      <c r="BE200" s="19"/>
      <c r="BF200" s="19"/>
      <c r="BG200" s="19"/>
      <c r="BH200" s="19"/>
      <c r="BI200" s="19"/>
      <c r="BJ200" s="19"/>
      <c r="BK200" s="19"/>
    </row>
    <row r="201" spans="1:63" s="23" customFormat="1" x14ac:dyDescent="0.2">
      <c r="A201" s="22"/>
      <c r="B201" s="22"/>
      <c r="D201" s="22"/>
      <c r="E201" s="22"/>
      <c r="F201" s="22"/>
      <c r="G201" s="22"/>
      <c r="AG201" s="22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19"/>
      <c r="AZ201" s="19"/>
      <c r="BA201" s="19"/>
      <c r="BB201" s="19"/>
      <c r="BC201" s="19"/>
      <c r="BD201" s="19"/>
      <c r="BE201" s="19"/>
      <c r="BF201" s="19"/>
      <c r="BG201" s="19"/>
      <c r="BH201" s="19"/>
      <c r="BI201" s="19"/>
      <c r="BJ201" s="19"/>
      <c r="BK201" s="19"/>
    </row>
    <row r="202" spans="1:63" s="23" customFormat="1" x14ac:dyDescent="0.2">
      <c r="A202" s="22"/>
      <c r="B202" s="22"/>
      <c r="D202" s="22"/>
      <c r="E202" s="22"/>
      <c r="F202" s="22"/>
      <c r="G202" s="22"/>
      <c r="AG202" s="22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/>
      <c r="BA202" s="19"/>
      <c r="BB202" s="19"/>
      <c r="BC202" s="19"/>
      <c r="BD202" s="19"/>
      <c r="BE202" s="19"/>
      <c r="BF202" s="19"/>
      <c r="BG202" s="19"/>
      <c r="BH202" s="19"/>
      <c r="BI202" s="19"/>
      <c r="BJ202" s="19"/>
      <c r="BK202" s="19"/>
    </row>
    <row r="203" spans="1:63" s="23" customFormat="1" x14ac:dyDescent="0.2">
      <c r="A203" s="22"/>
      <c r="B203" s="22"/>
      <c r="D203" s="22"/>
      <c r="E203" s="22"/>
      <c r="F203" s="22"/>
      <c r="G203" s="22"/>
      <c r="AG203" s="22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/>
      <c r="BB203" s="19"/>
      <c r="BC203" s="19"/>
      <c r="BD203" s="19"/>
      <c r="BE203" s="19"/>
      <c r="BF203" s="19"/>
      <c r="BG203" s="19"/>
      <c r="BH203" s="19"/>
      <c r="BI203" s="19"/>
      <c r="BJ203" s="19"/>
      <c r="BK203" s="19"/>
    </row>
    <row r="204" spans="1:63" s="23" customFormat="1" x14ac:dyDescent="0.2">
      <c r="A204" s="22"/>
      <c r="B204" s="22"/>
      <c r="D204" s="22"/>
      <c r="E204" s="22"/>
      <c r="F204" s="22"/>
      <c r="G204" s="22"/>
      <c r="AG204" s="22"/>
      <c r="AH204" s="19"/>
      <c r="AI204" s="19"/>
      <c r="AJ204" s="19"/>
      <c r="AK204" s="19"/>
      <c r="AL204" s="19"/>
      <c r="AM204" s="19"/>
      <c r="AN204" s="19"/>
      <c r="AO204" s="19"/>
      <c r="AP204" s="19"/>
      <c r="AQ204" s="19"/>
      <c r="AR204" s="19"/>
      <c r="AS204" s="19"/>
      <c r="AT204" s="19"/>
      <c r="AU204" s="19"/>
      <c r="AV204" s="19"/>
      <c r="AW204" s="19"/>
      <c r="AX204" s="19"/>
      <c r="AY204" s="19"/>
      <c r="AZ204" s="19"/>
      <c r="BA204" s="19"/>
      <c r="BB204" s="19"/>
      <c r="BC204" s="19"/>
      <c r="BD204" s="19"/>
      <c r="BE204" s="19"/>
      <c r="BF204" s="19"/>
      <c r="BG204" s="19"/>
      <c r="BH204" s="19"/>
      <c r="BI204" s="19"/>
      <c r="BJ204" s="19"/>
      <c r="BK204" s="19"/>
    </row>
    <row r="205" spans="1:63" s="23" customFormat="1" x14ac:dyDescent="0.2">
      <c r="A205" s="22"/>
      <c r="B205" s="22"/>
      <c r="D205" s="22"/>
      <c r="E205" s="22"/>
      <c r="F205" s="22"/>
      <c r="G205" s="22"/>
      <c r="AG205" s="22"/>
      <c r="AH205" s="19"/>
      <c r="AI205" s="19"/>
      <c r="AJ205" s="19"/>
      <c r="AK205" s="19"/>
      <c r="AL205" s="19"/>
      <c r="AM205" s="19"/>
      <c r="AN205" s="19"/>
      <c r="AO205" s="19"/>
      <c r="AP205" s="19"/>
      <c r="AQ205" s="19"/>
      <c r="AR205" s="19"/>
      <c r="AS205" s="19"/>
      <c r="AT205" s="19"/>
      <c r="AU205" s="19"/>
      <c r="AV205" s="19"/>
      <c r="AW205" s="19"/>
      <c r="AX205" s="19"/>
      <c r="AY205" s="19"/>
      <c r="AZ205" s="19"/>
      <c r="BA205" s="19"/>
      <c r="BB205" s="19"/>
      <c r="BC205" s="19"/>
      <c r="BD205" s="19"/>
      <c r="BE205" s="19"/>
      <c r="BF205" s="19"/>
      <c r="BG205" s="19"/>
      <c r="BH205" s="19"/>
      <c r="BI205" s="19"/>
      <c r="BJ205" s="19"/>
      <c r="BK205" s="19"/>
    </row>
    <row r="206" spans="1:63" s="23" customFormat="1" x14ac:dyDescent="0.2">
      <c r="A206" s="22"/>
      <c r="B206" s="22"/>
      <c r="D206" s="22"/>
      <c r="E206" s="22"/>
      <c r="F206" s="22"/>
      <c r="G206" s="22"/>
      <c r="AG206" s="22"/>
      <c r="AH206" s="19"/>
      <c r="AI206" s="19"/>
      <c r="AJ206" s="19"/>
      <c r="AK206" s="19"/>
      <c r="AL206" s="19"/>
      <c r="AM206" s="19"/>
      <c r="AN206" s="19"/>
      <c r="AO206" s="19"/>
      <c r="AP206" s="19"/>
      <c r="AQ206" s="19"/>
      <c r="AR206" s="19"/>
      <c r="AS206" s="19"/>
      <c r="AT206" s="19"/>
      <c r="AU206" s="19"/>
      <c r="AV206" s="19"/>
      <c r="AW206" s="19"/>
      <c r="AX206" s="19"/>
      <c r="AY206" s="19"/>
      <c r="AZ206" s="19"/>
      <c r="BA206" s="19"/>
      <c r="BB206" s="19"/>
      <c r="BC206" s="19"/>
      <c r="BD206" s="19"/>
      <c r="BE206" s="19"/>
      <c r="BF206" s="19"/>
      <c r="BG206" s="19"/>
      <c r="BH206" s="19"/>
      <c r="BI206" s="19"/>
      <c r="BJ206" s="19"/>
      <c r="BK206" s="19"/>
    </row>
    <row r="207" spans="1:63" s="23" customFormat="1" x14ac:dyDescent="0.2">
      <c r="A207" s="22"/>
      <c r="B207" s="22"/>
      <c r="D207" s="22"/>
      <c r="E207" s="22"/>
      <c r="F207" s="22"/>
      <c r="G207" s="22"/>
      <c r="AG207" s="22"/>
      <c r="AH207" s="19"/>
      <c r="AI207" s="19"/>
      <c r="AJ207" s="19"/>
      <c r="AK207" s="19"/>
      <c r="AL207" s="19"/>
      <c r="AM207" s="19"/>
      <c r="AN207" s="19"/>
      <c r="AO207" s="19"/>
      <c r="AP207" s="19"/>
      <c r="AQ207" s="19"/>
      <c r="AR207" s="19"/>
      <c r="AS207" s="19"/>
      <c r="AT207" s="19"/>
      <c r="AU207" s="19"/>
      <c r="AV207" s="19"/>
      <c r="AW207" s="19"/>
      <c r="AX207" s="19"/>
      <c r="AY207" s="19"/>
      <c r="AZ207" s="19"/>
      <c r="BA207" s="19"/>
      <c r="BB207" s="19"/>
      <c r="BC207" s="19"/>
      <c r="BD207" s="19"/>
      <c r="BE207" s="19"/>
      <c r="BF207" s="19"/>
      <c r="BG207" s="19"/>
      <c r="BH207" s="19"/>
      <c r="BI207" s="19"/>
      <c r="BJ207" s="19"/>
      <c r="BK207" s="19"/>
    </row>
    <row r="208" spans="1:63" s="23" customFormat="1" x14ac:dyDescent="0.2">
      <c r="A208" s="22"/>
      <c r="B208" s="22"/>
      <c r="D208" s="22"/>
      <c r="E208" s="22"/>
      <c r="F208" s="22"/>
      <c r="G208" s="22"/>
      <c r="AG208" s="22"/>
      <c r="AH208" s="19"/>
      <c r="AI208" s="19"/>
      <c r="AJ208" s="19"/>
      <c r="AK208" s="19"/>
      <c r="AL208" s="19"/>
      <c r="AM208" s="19"/>
      <c r="AN208" s="19"/>
      <c r="AO208" s="19"/>
      <c r="AP208" s="19"/>
      <c r="AQ208" s="19"/>
      <c r="AR208" s="19"/>
      <c r="AS208" s="19"/>
      <c r="AT208" s="19"/>
      <c r="AU208" s="19"/>
      <c r="AV208" s="19"/>
      <c r="AW208" s="19"/>
      <c r="AX208" s="19"/>
      <c r="AY208" s="19"/>
      <c r="AZ208" s="19"/>
      <c r="BA208" s="19"/>
      <c r="BB208" s="19"/>
      <c r="BC208" s="19"/>
      <c r="BD208" s="19"/>
      <c r="BE208" s="19"/>
      <c r="BF208" s="19"/>
      <c r="BG208" s="19"/>
      <c r="BH208" s="19"/>
      <c r="BI208" s="19"/>
      <c r="BJ208" s="19"/>
      <c r="BK208" s="19"/>
    </row>
    <row r="209" spans="1:63" s="23" customFormat="1" x14ac:dyDescent="0.2">
      <c r="A209" s="22"/>
      <c r="B209" s="22"/>
      <c r="D209" s="22"/>
      <c r="E209" s="22"/>
      <c r="F209" s="22"/>
      <c r="G209" s="22"/>
      <c r="AG209" s="22"/>
      <c r="AH209" s="19"/>
      <c r="AI209" s="19"/>
      <c r="AJ209" s="19"/>
      <c r="AK209" s="19"/>
      <c r="AL209" s="19"/>
      <c r="AM209" s="19"/>
      <c r="AN209" s="19"/>
      <c r="AO209" s="19"/>
      <c r="AP209" s="19"/>
      <c r="AQ209" s="19"/>
      <c r="AR209" s="19"/>
      <c r="AS209" s="19"/>
      <c r="AT209" s="19"/>
      <c r="AU209" s="19"/>
      <c r="AV209" s="19"/>
      <c r="AW209" s="19"/>
      <c r="AX209" s="19"/>
      <c r="AY209" s="19"/>
      <c r="AZ209" s="19"/>
      <c r="BA209" s="19"/>
      <c r="BB209" s="19"/>
      <c r="BC209" s="19"/>
      <c r="BD209" s="19"/>
      <c r="BE209" s="19"/>
      <c r="BF209" s="19"/>
      <c r="BG209" s="19"/>
      <c r="BH209" s="19"/>
      <c r="BI209" s="19"/>
      <c r="BJ209" s="19"/>
      <c r="BK209" s="19"/>
    </row>
    <row r="210" spans="1:63" s="23" customFormat="1" x14ac:dyDescent="0.2">
      <c r="A210" s="22"/>
      <c r="B210" s="22"/>
      <c r="D210" s="22"/>
      <c r="E210" s="22"/>
      <c r="F210" s="22"/>
      <c r="G210" s="22"/>
      <c r="AG210" s="22"/>
      <c r="AH210" s="19"/>
      <c r="AI210" s="19"/>
      <c r="AJ210" s="19"/>
      <c r="AK210" s="19"/>
      <c r="AL210" s="19"/>
      <c r="AM210" s="19"/>
      <c r="AN210" s="19"/>
      <c r="AO210" s="19"/>
      <c r="AP210" s="19"/>
      <c r="AQ210" s="19"/>
      <c r="AR210" s="19"/>
      <c r="AS210" s="19"/>
      <c r="AT210" s="19"/>
      <c r="AU210" s="19"/>
      <c r="AV210" s="19"/>
      <c r="AW210" s="19"/>
      <c r="AX210" s="19"/>
      <c r="AY210" s="19"/>
      <c r="AZ210" s="19"/>
      <c r="BA210" s="19"/>
      <c r="BB210" s="19"/>
      <c r="BC210" s="19"/>
      <c r="BD210" s="19"/>
      <c r="BE210" s="19"/>
      <c r="BF210" s="19"/>
      <c r="BG210" s="19"/>
      <c r="BH210" s="19"/>
      <c r="BI210" s="19"/>
      <c r="BJ210" s="19"/>
      <c r="BK210" s="19"/>
    </row>
    <row r="211" spans="1:63" s="23" customFormat="1" x14ac:dyDescent="0.2">
      <c r="A211" s="22"/>
      <c r="B211" s="22"/>
      <c r="D211" s="22"/>
      <c r="E211" s="22"/>
      <c r="F211" s="22"/>
      <c r="G211" s="22"/>
      <c r="AG211" s="22"/>
      <c r="AH211" s="19"/>
      <c r="AI211" s="19"/>
      <c r="AJ211" s="19"/>
      <c r="AK211" s="19"/>
      <c r="AL211" s="19"/>
      <c r="AM211" s="19"/>
      <c r="AN211" s="19"/>
      <c r="AO211" s="19"/>
      <c r="AP211" s="19"/>
      <c r="AQ211" s="19"/>
      <c r="AR211" s="19"/>
      <c r="AS211" s="19"/>
      <c r="AT211" s="19"/>
      <c r="AU211" s="19"/>
      <c r="AV211" s="19"/>
      <c r="AW211" s="19"/>
      <c r="AX211" s="19"/>
      <c r="AY211" s="19"/>
      <c r="AZ211" s="19"/>
      <c r="BA211" s="19"/>
      <c r="BB211" s="19"/>
      <c r="BC211" s="19"/>
      <c r="BD211" s="19"/>
      <c r="BE211" s="19"/>
      <c r="BF211" s="19"/>
      <c r="BG211" s="19"/>
      <c r="BH211" s="19"/>
      <c r="BI211" s="19"/>
      <c r="BJ211" s="19"/>
      <c r="BK211" s="19"/>
    </row>
    <row r="212" spans="1:63" s="23" customFormat="1" x14ac:dyDescent="0.2">
      <c r="A212" s="22"/>
      <c r="B212" s="22"/>
      <c r="D212" s="22"/>
      <c r="E212" s="22"/>
      <c r="F212" s="22"/>
      <c r="G212" s="22"/>
      <c r="AG212" s="22"/>
      <c r="AH212" s="19"/>
      <c r="AI212" s="19"/>
      <c r="AJ212" s="19"/>
      <c r="AK212" s="19"/>
      <c r="AL212" s="19"/>
      <c r="AM212" s="19"/>
      <c r="AN212" s="19"/>
      <c r="AO212" s="19"/>
      <c r="AP212" s="19"/>
      <c r="AQ212" s="19"/>
      <c r="AR212" s="19"/>
      <c r="AS212" s="19"/>
      <c r="AT212" s="19"/>
      <c r="AU212" s="19"/>
      <c r="AV212" s="19"/>
      <c r="AW212" s="19"/>
      <c r="AX212" s="19"/>
      <c r="AY212" s="19"/>
      <c r="AZ212" s="19"/>
      <c r="BA212" s="19"/>
      <c r="BB212" s="19"/>
      <c r="BC212" s="19"/>
      <c r="BD212" s="19"/>
      <c r="BE212" s="19"/>
      <c r="BF212" s="19"/>
      <c r="BG212" s="19"/>
      <c r="BH212" s="19"/>
      <c r="BI212" s="19"/>
      <c r="BJ212" s="19"/>
      <c r="BK212" s="19"/>
    </row>
    <row r="213" spans="1:63" s="23" customFormat="1" x14ac:dyDescent="0.2">
      <c r="A213" s="22"/>
      <c r="B213" s="22"/>
      <c r="D213" s="22"/>
      <c r="E213" s="22"/>
      <c r="F213" s="22"/>
      <c r="G213" s="22"/>
      <c r="AG213" s="22"/>
      <c r="AH213" s="19"/>
      <c r="AI213" s="19"/>
      <c r="AJ213" s="19"/>
      <c r="AK213" s="19"/>
      <c r="AL213" s="19"/>
      <c r="AM213" s="19"/>
      <c r="AN213" s="19"/>
      <c r="AO213" s="19"/>
      <c r="AP213" s="19"/>
      <c r="AQ213" s="19"/>
      <c r="AR213" s="19"/>
      <c r="AS213" s="19"/>
      <c r="AT213" s="19"/>
      <c r="AU213" s="19"/>
      <c r="AV213" s="19"/>
      <c r="AW213" s="19"/>
      <c r="AX213" s="19"/>
      <c r="AY213" s="19"/>
      <c r="AZ213" s="19"/>
      <c r="BA213" s="19"/>
      <c r="BB213" s="19"/>
      <c r="BC213" s="19"/>
      <c r="BD213" s="19"/>
      <c r="BE213" s="19"/>
      <c r="BF213" s="19"/>
      <c r="BG213" s="19"/>
      <c r="BH213" s="19"/>
      <c r="BI213" s="19"/>
      <c r="BJ213" s="19"/>
      <c r="BK213" s="19"/>
    </row>
    <row r="214" spans="1:63" s="23" customFormat="1" x14ac:dyDescent="0.2">
      <c r="A214" s="22"/>
      <c r="B214" s="22"/>
      <c r="D214" s="22"/>
      <c r="E214" s="22"/>
      <c r="F214" s="22"/>
      <c r="G214" s="22"/>
      <c r="AG214" s="22"/>
      <c r="AH214" s="19"/>
      <c r="AI214" s="19"/>
      <c r="AJ214" s="19"/>
      <c r="AK214" s="19"/>
      <c r="AL214" s="19"/>
      <c r="AM214" s="19"/>
      <c r="AN214" s="19"/>
      <c r="AO214" s="19"/>
      <c r="AP214" s="19"/>
      <c r="AQ214" s="19"/>
      <c r="AR214" s="19"/>
      <c r="AS214" s="19"/>
      <c r="AT214" s="19"/>
      <c r="AU214" s="19"/>
      <c r="AV214" s="19"/>
      <c r="AW214" s="19"/>
      <c r="AX214" s="19"/>
      <c r="AY214" s="19"/>
      <c r="AZ214" s="19"/>
      <c r="BA214" s="19"/>
      <c r="BB214" s="19"/>
      <c r="BC214" s="19"/>
      <c r="BD214" s="19"/>
      <c r="BE214" s="19"/>
      <c r="BF214" s="19"/>
      <c r="BG214" s="19"/>
      <c r="BH214" s="19"/>
      <c r="BI214" s="19"/>
      <c r="BJ214" s="19"/>
      <c r="BK214" s="19"/>
    </row>
    <row r="215" spans="1:63" s="23" customFormat="1" x14ac:dyDescent="0.2">
      <c r="A215" s="22"/>
      <c r="B215" s="22"/>
      <c r="D215" s="22"/>
      <c r="E215" s="22"/>
      <c r="F215" s="22"/>
      <c r="G215" s="22"/>
      <c r="AG215" s="22"/>
      <c r="AH215" s="19"/>
      <c r="AI215" s="19"/>
      <c r="AJ215" s="19"/>
      <c r="AK215" s="19"/>
      <c r="AL215" s="19"/>
      <c r="AM215" s="19"/>
      <c r="AN215" s="19"/>
      <c r="AO215" s="19"/>
      <c r="AP215" s="19"/>
      <c r="AQ215" s="19"/>
      <c r="AR215" s="19"/>
      <c r="AS215" s="19"/>
      <c r="AT215" s="19"/>
      <c r="AU215" s="19"/>
      <c r="AV215" s="19"/>
      <c r="AW215" s="19"/>
      <c r="AX215" s="19"/>
      <c r="AY215" s="19"/>
      <c r="AZ215" s="19"/>
      <c r="BA215" s="19"/>
      <c r="BB215" s="19"/>
      <c r="BC215" s="19"/>
      <c r="BD215" s="19"/>
      <c r="BE215" s="19"/>
      <c r="BF215" s="19"/>
      <c r="BG215" s="19"/>
      <c r="BH215" s="19"/>
      <c r="BI215" s="19"/>
      <c r="BJ215" s="19"/>
      <c r="BK215" s="19"/>
    </row>
    <row r="216" spans="1:63" s="23" customFormat="1" x14ac:dyDescent="0.2">
      <c r="A216" s="22"/>
      <c r="B216" s="22"/>
      <c r="D216" s="22"/>
      <c r="E216" s="22"/>
      <c r="F216" s="22"/>
      <c r="G216" s="22"/>
      <c r="AG216" s="22"/>
      <c r="AH216" s="19"/>
      <c r="AI216" s="19"/>
      <c r="AJ216" s="19"/>
      <c r="AK216" s="19"/>
      <c r="AL216" s="19"/>
      <c r="AM216" s="19"/>
      <c r="AN216" s="19"/>
      <c r="AO216" s="19"/>
      <c r="AP216" s="19"/>
      <c r="AQ216" s="19"/>
      <c r="AR216" s="19"/>
      <c r="AS216" s="19"/>
      <c r="AT216" s="19"/>
      <c r="AU216" s="19"/>
      <c r="AV216" s="19"/>
      <c r="AW216" s="19"/>
      <c r="AX216" s="19"/>
      <c r="AY216" s="19"/>
      <c r="AZ216" s="19"/>
      <c r="BA216" s="19"/>
      <c r="BB216" s="19"/>
      <c r="BC216" s="19"/>
      <c r="BD216" s="19"/>
      <c r="BE216" s="19"/>
      <c r="BF216" s="19"/>
      <c r="BG216" s="19"/>
      <c r="BH216" s="19"/>
      <c r="BI216" s="19"/>
      <c r="BJ216" s="19"/>
      <c r="BK216" s="19"/>
    </row>
    <row r="217" spans="1:63" s="23" customFormat="1" x14ac:dyDescent="0.2">
      <c r="A217" s="22"/>
      <c r="B217" s="22"/>
      <c r="D217" s="22"/>
      <c r="E217" s="22"/>
      <c r="F217" s="22"/>
      <c r="G217" s="22"/>
      <c r="AG217" s="22"/>
      <c r="AH217" s="19"/>
      <c r="AI217" s="19"/>
      <c r="AJ217" s="19"/>
      <c r="AK217" s="19"/>
      <c r="AL217" s="19"/>
      <c r="AM217" s="19"/>
      <c r="AN217" s="19"/>
      <c r="AO217" s="19"/>
      <c r="AP217" s="19"/>
      <c r="AQ217" s="19"/>
      <c r="AR217" s="19"/>
      <c r="AS217" s="19"/>
      <c r="AT217" s="19"/>
      <c r="AU217" s="19"/>
      <c r="AV217" s="19"/>
      <c r="AW217" s="19"/>
      <c r="AX217" s="19"/>
      <c r="AY217" s="19"/>
      <c r="AZ217" s="19"/>
      <c r="BA217" s="19"/>
      <c r="BB217" s="19"/>
      <c r="BC217" s="19"/>
      <c r="BD217" s="19"/>
      <c r="BE217" s="19"/>
      <c r="BF217" s="19"/>
      <c r="BG217" s="19"/>
      <c r="BH217" s="19"/>
      <c r="BI217" s="19"/>
      <c r="BJ217" s="19"/>
      <c r="BK217" s="19"/>
    </row>
    <row r="218" spans="1:63" s="23" customFormat="1" x14ac:dyDescent="0.2">
      <c r="A218" s="22"/>
      <c r="B218" s="22"/>
      <c r="D218" s="22"/>
      <c r="E218" s="22"/>
      <c r="F218" s="22"/>
      <c r="G218" s="22"/>
      <c r="AG218" s="22"/>
      <c r="AH218" s="19"/>
      <c r="AI218" s="19"/>
      <c r="AJ218" s="19"/>
      <c r="AK218" s="19"/>
      <c r="AL218" s="19"/>
      <c r="AM218" s="19"/>
      <c r="AN218" s="19"/>
      <c r="AO218" s="19"/>
      <c r="AP218" s="19"/>
      <c r="AQ218" s="19"/>
      <c r="AR218" s="19"/>
      <c r="AS218" s="19"/>
      <c r="AT218" s="19"/>
      <c r="AU218" s="19"/>
      <c r="AV218" s="19"/>
      <c r="AW218" s="19"/>
      <c r="AX218" s="19"/>
      <c r="AY218" s="19"/>
      <c r="AZ218" s="19"/>
      <c r="BA218" s="19"/>
      <c r="BB218" s="19"/>
      <c r="BC218" s="19"/>
      <c r="BD218" s="19"/>
      <c r="BE218" s="19"/>
      <c r="BF218" s="19"/>
      <c r="BG218" s="19"/>
      <c r="BH218" s="19"/>
      <c r="BI218" s="19"/>
      <c r="BJ218" s="19"/>
      <c r="BK218" s="19"/>
    </row>
    <row r="219" spans="1:63" s="23" customFormat="1" x14ac:dyDescent="0.2">
      <c r="A219" s="22"/>
      <c r="B219" s="22"/>
      <c r="D219" s="22"/>
      <c r="E219" s="22"/>
      <c r="F219" s="22"/>
      <c r="G219" s="22"/>
      <c r="AG219" s="22"/>
      <c r="AH219" s="19"/>
      <c r="AI219" s="19"/>
      <c r="AJ219" s="19"/>
      <c r="AK219" s="19"/>
      <c r="AL219" s="19"/>
      <c r="AM219" s="19"/>
      <c r="AN219" s="19"/>
      <c r="AO219" s="19"/>
      <c r="AP219" s="19"/>
      <c r="AQ219" s="19"/>
      <c r="AR219" s="19"/>
      <c r="AS219" s="19"/>
      <c r="AT219" s="19"/>
      <c r="AU219" s="19"/>
      <c r="AV219" s="19"/>
      <c r="AW219" s="19"/>
      <c r="AX219" s="19"/>
      <c r="AY219" s="19"/>
      <c r="AZ219" s="19"/>
      <c r="BA219" s="19"/>
      <c r="BB219" s="19"/>
      <c r="BC219" s="19"/>
      <c r="BD219" s="19"/>
      <c r="BE219" s="19"/>
      <c r="BF219" s="19"/>
      <c r="BG219" s="19"/>
      <c r="BH219" s="19"/>
      <c r="BI219" s="19"/>
      <c r="BJ219" s="19"/>
      <c r="BK219" s="19"/>
    </row>
    <row r="220" spans="1:63" s="23" customFormat="1" x14ac:dyDescent="0.2">
      <c r="A220" s="22"/>
      <c r="B220" s="22"/>
      <c r="D220" s="22"/>
      <c r="E220" s="22"/>
      <c r="F220" s="22"/>
      <c r="G220" s="22"/>
      <c r="AG220" s="22"/>
      <c r="AH220" s="19"/>
      <c r="AI220" s="19"/>
      <c r="AJ220" s="19"/>
      <c r="AK220" s="19"/>
      <c r="AL220" s="19"/>
      <c r="AM220" s="19"/>
      <c r="AN220" s="19"/>
      <c r="AO220" s="19"/>
      <c r="AP220" s="19"/>
      <c r="AQ220" s="19"/>
      <c r="AR220" s="19"/>
      <c r="AS220" s="19"/>
      <c r="AT220" s="19"/>
      <c r="AU220" s="19"/>
      <c r="AV220" s="19"/>
      <c r="AW220" s="19"/>
      <c r="AX220" s="19"/>
      <c r="AY220" s="19"/>
      <c r="AZ220" s="19"/>
      <c r="BA220" s="19"/>
      <c r="BB220" s="19"/>
      <c r="BC220" s="19"/>
      <c r="BD220" s="19"/>
      <c r="BE220" s="19"/>
      <c r="BF220" s="19"/>
      <c r="BG220" s="19"/>
      <c r="BH220" s="19"/>
      <c r="BI220" s="19"/>
      <c r="BJ220" s="19"/>
      <c r="BK220" s="19"/>
    </row>
    <row r="221" spans="1:63" s="23" customFormat="1" x14ac:dyDescent="0.2">
      <c r="A221" s="22"/>
      <c r="B221" s="22"/>
      <c r="D221" s="22"/>
      <c r="E221" s="22"/>
      <c r="F221" s="22"/>
      <c r="G221" s="22"/>
      <c r="AG221" s="22"/>
      <c r="AH221" s="19"/>
      <c r="AI221" s="19"/>
      <c r="AJ221" s="19"/>
      <c r="AK221" s="19"/>
      <c r="AL221" s="19"/>
      <c r="AM221" s="19"/>
      <c r="AN221" s="19"/>
      <c r="AO221" s="19"/>
      <c r="AP221" s="19"/>
      <c r="AQ221" s="19"/>
      <c r="AR221" s="19"/>
      <c r="AS221" s="19"/>
      <c r="AT221" s="19"/>
      <c r="AU221" s="19"/>
      <c r="AV221" s="19"/>
      <c r="AW221" s="19"/>
      <c r="AX221" s="19"/>
      <c r="AY221" s="19"/>
      <c r="AZ221" s="19"/>
      <c r="BA221" s="19"/>
      <c r="BB221" s="19"/>
      <c r="BC221" s="19"/>
      <c r="BD221" s="19"/>
      <c r="BE221" s="19"/>
      <c r="BF221" s="19"/>
      <c r="BG221" s="19"/>
      <c r="BH221" s="19"/>
      <c r="BI221" s="19"/>
      <c r="BJ221" s="19"/>
      <c r="BK221" s="19"/>
    </row>
    <row r="222" spans="1:63" s="23" customFormat="1" x14ac:dyDescent="0.2">
      <c r="A222" s="22"/>
      <c r="B222" s="22"/>
      <c r="D222" s="22"/>
      <c r="E222" s="22"/>
      <c r="F222" s="22"/>
      <c r="G222" s="22"/>
      <c r="AG222" s="22"/>
      <c r="AH222" s="19"/>
      <c r="AI222" s="19"/>
      <c r="AJ222" s="19"/>
      <c r="AK222" s="19"/>
      <c r="AL222" s="19"/>
      <c r="AM222" s="19"/>
      <c r="AN222" s="19"/>
      <c r="AO222" s="19"/>
      <c r="AP222" s="19"/>
      <c r="AQ222" s="19"/>
      <c r="AR222" s="19"/>
      <c r="AS222" s="19"/>
      <c r="AT222" s="19"/>
      <c r="AU222" s="19"/>
      <c r="AV222" s="19"/>
      <c r="AW222" s="19"/>
      <c r="AX222" s="19"/>
      <c r="AY222" s="19"/>
      <c r="AZ222" s="19"/>
      <c r="BA222" s="19"/>
      <c r="BB222" s="19"/>
      <c r="BC222" s="19"/>
      <c r="BD222" s="19"/>
      <c r="BE222" s="19"/>
      <c r="BF222" s="19"/>
      <c r="BG222" s="19"/>
      <c r="BH222" s="19"/>
      <c r="BI222" s="19"/>
      <c r="BJ222" s="19"/>
      <c r="BK222" s="19"/>
    </row>
    <row r="223" spans="1:63" s="23" customFormat="1" x14ac:dyDescent="0.2">
      <c r="A223" s="22"/>
      <c r="B223" s="22"/>
      <c r="D223" s="22"/>
      <c r="E223" s="22"/>
      <c r="F223" s="22"/>
      <c r="G223" s="22"/>
      <c r="AG223" s="22"/>
      <c r="AH223" s="19"/>
      <c r="AI223" s="19"/>
      <c r="AJ223" s="19"/>
      <c r="AK223" s="19"/>
      <c r="AL223" s="19"/>
      <c r="AM223" s="19"/>
      <c r="AN223" s="19"/>
      <c r="AO223" s="19"/>
      <c r="AP223" s="19"/>
      <c r="AQ223" s="19"/>
      <c r="AR223" s="19"/>
      <c r="AS223" s="19"/>
      <c r="AT223" s="19"/>
      <c r="AU223" s="19"/>
      <c r="AV223" s="19"/>
      <c r="AW223" s="19"/>
      <c r="AX223" s="19"/>
      <c r="AY223" s="19"/>
      <c r="AZ223" s="19"/>
      <c r="BA223" s="19"/>
      <c r="BB223" s="19"/>
      <c r="BC223" s="19"/>
      <c r="BD223" s="19"/>
      <c r="BE223" s="19"/>
      <c r="BF223" s="19"/>
      <c r="BG223" s="19"/>
      <c r="BH223" s="19"/>
      <c r="BI223" s="19"/>
      <c r="BJ223" s="19"/>
      <c r="BK223" s="19"/>
    </row>
    <row r="224" spans="1:63" s="23" customFormat="1" x14ac:dyDescent="0.2">
      <c r="A224" s="22"/>
      <c r="B224" s="22"/>
      <c r="D224" s="22"/>
      <c r="E224" s="22"/>
      <c r="F224" s="22"/>
      <c r="G224" s="22"/>
      <c r="AG224" s="22"/>
      <c r="AH224" s="19"/>
      <c r="AI224" s="19"/>
      <c r="AJ224" s="19"/>
      <c r="AK224" s="19"/>
      <c r="AL224" s="19"/>
      <c r="AM224" s="19"/>
      <c r="AN224" s="19"/>
      <c r="AO224" s="19"/>
      <c r="AP224" s="19"/>
      <c r="AQ224" s="19"/>
      <c r="AR224" s="19"/>
      <c r="AS224" s="19"/>
      <c r="AT224" s="19"/>
      <c r="AU224" s="19"/>
      <c r="AV224" s="19"/>
      <c r="AW224" s="19"/>
      <c r="AX224" s="19"/>
      <c r="AY224" s="19"/>
      <c r="AZ224" s="19"/>
      <c r="BA224" s="19"/>
      <c r="BB224" s="19"/>
      <c r="BC224" s="19"/>
      <c r="BD224" s="19"/>
      <c r="BE224" s="19"/>
      <c r="BF224" s="19"/>
      <c r="BG224" s="19"/>
      <c r="BH224" s="19"/>
      <c r="BI224" s="19"/>
      <c r="BJ224" s="19"/>
      <c r="BK224" s="19"/>
    </row>
    <row r="225" spans="1:63" s="23" customFormat="1" x14ac:dyDescent="0.2">
      <c r="A225" s="22"/>
      <c r="B225" s="22"/>
      <c r="D225" s="22"/>
      <c r="E225" s="22"/>
      <c r="F225" s="22"/>
      <c r="G225" s="22"/>
      <c r="AG225" s="22"/>
      <c r="AH225" s="19"/>
      <c r="AI225" s="19"/>
      <c r="AJ225" s="19"/>
      <c r="AK225" s="19"/>
      <c r="AL225" s="19"/>
      <c r="AM225" s="19"/>
      <c r="AN225" s="19"/>
      <c r="AO225" s="19"/>
      <c r="AP225" s="19"/>
      <c r="AQ225" s="19"/>
      <c r="AR225" s="19"/>
      <c r="AS225" s="19"/>
      <c r="AT225" s="19"/>
      <c r="AU225" s="19"/>
      <c r="AV225" s="19"/>
      <c r="AW225" s="19"/>
      <c r="AX225" s="19"/>
      <c r="AY225" s="19"/>
      <c r="AZ225" s="19"/>
      <c r="BA225" s="19"/>
      <c r="BB225" s="19"/>
      <c r="BC225" s="19"/>
      <c r="BD225" s="19"/>
      <c r="BE225" s="19"/>
      <c r="BF225" s="19"/>
      <c r="BG225" s="19"/>
      <c r="BH225" s="19"/>
      <c r="BI225" s="19"/>
      <c r="BJ225" s="19"/>
      <c r="BK225" s="19"/>
    </row>
    <row r="226" spans="1:63" s="23" customFormat="1" x14ac:dyDescent="0.2">
      <c r="A226" s="22"/>
      <c r="B226" s="22"/>
      <c r="D226" s="22"/>
      <c r="E226" s="22"/>
      <c r="F226" s="22"/>
      <c r="G226" s="22"/>
      <c r="AG226" s="22"/>
      <c r="AH226" s="19"/>
      <c r="AI226" s="19"/>
      <c r="AJ226" s="19"/>
      <c r="AK226" s="19"/>
      <c r="AL226" s="19"/>
      <c r="AM226" s="19"/>
      <c r="AN226" s="19"/>
      <c r="AO226" s="19"/>
      <c r="AP226" s="19"/>
      <c r="AQ226" s="19"/>
      <c r="AR226" s="19"/>
      <c r="AS226" s="19"/>
      <c r="AT226" s="19"/>
      <c r="AU226" s="19"/>
      <c r="AV226" s="19"/>
      <c r="AW226" s="19"/>
      <c r="AX226" s="19"/>
      <c r="AY226" s="19"/>
      <c r="AZ226" s="19"/>
      <c r="BA226" s="19"/>
      <c r="BB226" s="19"/>
      <c r="BC226" s="19"/>
      <c r="BD226" s="19"/>
      <c r="BE226" s="19"/>
      <c r="BF226" s="19"/>
      <c r="BG226" s="19"/>
      <c r="BH226" s="19"/>
      <c r="BI226" s="19"/>
      <c r="BJ226" s="19"/>
      <c r="BK226" s="19"/>
    </row>
    <row r="227" spans="1:63" s="23" customFormat="1" x14ac:dyDescent="0.2">
      <c r="A227" s="22"/>
      <c r="B227" s="22"/>
      <c r="D227" s="22"/>
      <c r="E227" s="22"/>
      <c r="F227" s="22"/>
      <c r="G227" s="22"/>
      <c r="AG227" s="22"/>
      <c r="AH227" s="19"/>
      <c r="AI227" s="19"/>
      <c r="AJ227" s="19"/>
      <c r="AK227" s="19"/>
      <c r="AL227" s="19"/>
      <c r="AM227" s="19"/>
      <c r="AN227" s="19"/>
      <c r="AO227" s="19"/>
      <c r="AP227" s="19"/>
      <c r="AQ227" s="19"/>
      <c r="AR227" s="19"/>
      <c r="AS227" s="19"/>
      <c r="AT227" s="19"/>
      <c r="AU227" s="19"/>
      <c r="AV227" s="19"/>
      <c r="AW227" s="19"/>
      <c r="AX227" s="19"/>
      <c r="AY227" s="19"/>
      <c r="AZ227" s="19"/>
      <c r="BA227" s="19"/>
      <c r="BB227" s="19"/>
      <c r="BC227" s="19"/>
      <c r="BD227" s="19"/>
      <c r="BE227" s="19"/>
      <c r="BF227" s="19"/>
      <c r="BG227" s="19"/>
      <c r="BH227" s="19"/>
      <c r="BI227" s="19"/>
      <c r="BJ227" s="19"/>
      <c r="BK227" s="19"/>
    </row>
    <row r="228" spans="1:63" s="23" customFormat="1" x14ac:dyDescent="0.2">
      <c r="A228" s="22"/>
      <c r="B228" s="22"/>
      <c r="D228" s="22"/>
      <c r="E228" s="22"/>
      <c r="F228" s="22"/>
      <c r="G228" s="22"/>
      <c r="AG228" s="22"/>
      <c r="AH228" s="19"/>
      <c r="AI228" s="19"/>
      <c r="AJ228" s="19"/>
      <c r="AK228" s="19"/>
      <c r="AL228" s="19"/>
      <c r="AM228" s="19"/>
      <c r="AN228" s="19"/>
      <c r="AO228" s="19"/>
      <c r="AP228" s="19"/>
      <c r="AQ228" s="19"/>
      <c r="AR228" s="19"/>
      <c r="AS228" s="19"/>
      <c r="AT228" s="19"/>
      <c r="AU228" s="19"/>
      <c r="AV228" s="19"/>
      <c r="AW228" s="19"/>
      <c r="AX228" s="19"/>
      <c r="AY228" s="19"/>
      <c r="AZ228" s="19"/>
      <c r="BA228" s="19"/>
      <c r="BB228" s="19"/>
      <c r="BC228" s="19"/>
      <c r="BD228" s="19"/>
      <c r="BE228" s="19"/>
      <c r="BF228" s="19"/>
      <c r="BG228" s="19"/>
      <c r="BH228" s="19"/>
      <c r="BI228" s="19"/>
      <c r="BJ228" s="19"/>
      <c r="BK228" s="19"/>
    </row>
    <row r="229" spans="1:63" s="23" customFormat="1" x14ac:dyDescent="0.2">
      <c r="A229" s="22"/>
      <c r="B229" s="22"/>
      <c r="D229" s="22"/>
      <c r="E229" s="22"/>
      <c r="F229" s="22"/>
      <c r="G229" s="22"/>
      <c r="AG229" s="22"/>
      <c r="AH229" s="19"/>
      <c r="AI229" s="19"/>
      <c r="AJ229" s="19"/>
      <c r="AK229" s="19"/>
      <c r="AL229" s="19"/>
      <c r="AM229" s="19"/>
      <c r="AN229" s="19"/>
      <c r="AO229" s="19"/>
      <c r="AP229" s="19"/>
      <c r="AQ229" s="19"/>
      <c r="AR229" s="19"/>
      <c r="AS229" s="19"/>
      <c r="AT229" s="19"/>
      <c r="AU229" s="19"/>
      <c r="AV229" s="19"/>
      <c r="AW229" s="19"/>
      <c r="AX229" s="19"/>
      <c r="AY229" s="19"/>
      <c r="AZ229" s="19"/>
      <c r="BA229" s="19"/>
      <c r="BB229" s="19"/>
      <c r="BC229" s="19"/>
      <c r="BD229" s="19"/>
      <c r="BE229" s="19"/>
      <c r="BF229" s="19"/>
      <c r="BG229" s="19"/>
      <c r="BH229" s="19"/>
      <c r="BI229" s="19"/>
      <c r="BJ229" s="19"/>
      <c r="BK229" s="19"/>
    </row>
    <row r="230" spans="1:63" s="23" customFormat="1" x14ac:dyDescent="0.2">
      <c r="A230" s="22"/>
      <c r="B230" s="22"/>
      <c r="D230" s="22"/>
      <c r="E230" s="22"/>
      <c r="F230" s="22"/>
      <c r="G230" s="22"/>
      <c r="AG230" s="22"/>
      <c r="AH230" s="19"/>
      <c r="AI230" s="19"/>
      <c r="AJ230" s="19"/>
      <c r="AK230" s="19"/>
      <c r="AL230" s="19"/>
      <c r="AM230" s="19"/>
      <c r="AN230" s="19"/>
      <c r="AO230" s="19"/>
      <c r="AP230" s="19"/>
      <c r="AQ230" s="19"/>
      <c r="AR230" s="19"/>
      <c r="AS230" s="19"/>
      <c r="AT230" s="19"/>
      <c r="AU230" s="19"/>
      <c r="AV230" s="19"/>
      <c r="AW230" s="19"/>
      <c r="AX230" s="19"/>
      <c r="AY230" s="19"/>
      <c r="AZ230" s="19"/>
      <c r="BA230" s="19"/>
      <c r="BB230" s="19"/>
      <c r="BC230" s="19"/>
      <c r="BD230" s="19"/>
      <c r="BE230" s="19"/>
      <c r="BF230" s="19"/>
      <c r="BG230" s="19"/>
      <c r="BH230" s="19"/>
      <c r="BI230" s="19"/>
      <c r="BJ230" s="19"/>
      <c r="BK230" s="19"/>
    </row>
    <row r="231" spans="1:63" s="23" customFormat="1" x14ac:dyDescent="0.2">
      <c r="A231" s="22"/>
      <c r="B231" s="22"/>
      <c r="D231" s="22"/>
      <c r="E231" s="22"/>
      <c r="F231" s="22"/>
      <c r="G231" s="22"/>
      <c r="AG231" s="22"/>
      <c r="AH231" s="19"/>
      <c r="AI231" s="19"/>
      <c r="AJ231" s="19"/>
      <c r="AK231" s="19"/>
      <c r="AL231" s="19"/>
      <c r="AM231" s="19"/>
      <c r="AN231" s="19"/>
      <c r="AO231" s="19"/>
      <c r="AP231" s="19"/>
      <c r="AQ231" s="19"/>
      <c r="AR231" s="19"/>
      <c r="AS231" s="19"/>
      <c r="AT231" s="19"/>
      <c r="AU231" s="19"/>
      <c r="AV231" s="19"/>
      <c r="AW231" s="19"/>
      <c r="AX231" s="19"/>
      <c r="AY231" s="19"/>
      <c r="AZ231" s="19"/>
      <c r="BA231" s="19"/>
      <c r="BB231" s="19"/>
      <c r="BC231" s="19"/>
      <c r="BD231" s="19"/>
      <c r="BE231" s="19"/>
      <c r="BF231" s="19"/>
      <c r="BG231" s="19"/>
      <c r="BH231" s="19"/>
      <c r="BI231" s="19"/>
      <c r="BJ231" s="19"/>
      <c r="BK231" s="19"/>
    </row>
    <row r="232" spans="1:63" s="23" customFormat="1" x14ac:dyDescent="0.2">
      <c r="A232" s="22"/>
      <c r="B232" s="22"/>
      <c r="D232" s="22"/>
      <c r="E232" s="22"/>
      <c r="F232" s="22"/>
      <c r="G232" s="22"/>
      <c r="AG232" s="22"/>
      <c r="AH232" s="19"/>
      <c r="AI232" s="19"/>
      <c r="AJ232" s="19"/>
      <c r="AK232" s="19"/>
      <c r="AL232" s="19"/>
      <c r="AM232" s="19"/>
      <c r="AN232" s="19"/>
      <c r="AO232" s="19"/>
      <c r="AP232" s="19"/>
      <c r="AQ232" s="19"/>
      <c r="AR232" s="19"/>
      <c r="AS232" s="19"/>
      <c r="AT232" s="19"/>
      <c r="AU232" s="19"/>
      <c r="AV232" s="19"/>
      <c r="AW232" s="19"/>
      <c r="AX232" s="19"/>
      <c r="AY232" s="19"/>
      <c r="AZ232" s="19"/>
      <c r="BA232" s="19"/>
      <c r="BB232" s="19"/>
      <c r="BC232" s="19"/>
      <c r="BD232" s="19"/>
      <c r="BE232" s="19"/>
      <c r="BF232" s="19"/>
      <c r="BG232" s="19"/>
      <c r="BH232" s="19"/>
      <c r="BI232" s="19"/>
      <c r="BJ232" s="19"/>
      <c r="BK232" s="19"/>
    </row>
    <row r="233" spans="1:63" s="23" customFormat="1" x14ac:dyDescent="0.2">
      <c r="A233" s="22"/>
      <c r="B233" s="22"/>
      <c r="D233" s="22"/>
      <c r="E233" s="22"/>
      <c r="F233" s="22"/>
      <c r="G233" s="22"/>
      <c r="AG233" s="22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  <c r="AZ233" s="19"/>
      <c r="BA233" s="19"/>
      <c r="BB233" s="19"/>
      <c r="BC233" s="19"/>
      <c r="BD233" s="19"/>
      <c r="BE233" s="19"/>
      <c r="BF233" s="19"/>
      <c r="BG233" s="19"/>
      <c r="BH233" s="19"/>
      <c r="BI233" s="19"/>
      <c r="BJ233" s="19"/>
      <c r="BK233" s="19"/>
    </row>
    <row r="234" spans="1:63" s="23" customFormat="1" x14ac:dyDescent="0.2">
      <c r="A234" s="22"/>
      <c r="B234" s="22"/>
      <c r="D234" s="22"/>
      <c r="E234" s="22"/>
      <c r="F234" s="22"/>
      <c r="G234" s="22"/>
      <c r="AG234" s="22"/>
      <c r="AH234" s="19"/>
      <c r="AI234" s="19"/>
      <c r="AJ234" s="19"/>
      <c r="AK234" s="19"/>
      <c r="AL234" s="19"/>
      <c r="AM234" s="19"/>
      <c r="AN234" s="19"/>
      <c r="AO234" s="19"/>
      <c r="AP234" s="19"/>
      <c r="AQ234" s="19"/>
      <c r="AR234" s="19"/>
      <c r="AS234" s="19"/>
      <c r="AT234" s="19"/>
      <c r="AU234" s="19"/>
      <c r="AV234" s="19"/>
      <c r="AW234" s="19"/>
      <c r="AX234" s="19"/>
      <c r="AY234" s="19"/>
      <c r="AZ234" s="19"/>
      <c r="BA234" s="19"/>
      <c r="BB234" s="19"/>
      <c r="BC234" s="19"/>
      <c r="BD234" s="19"/>
      <c r="BE234" s="19"/>
      <c r="BF234" s="19"/>
      <c r="BG234" s="19"/>
      <c r="BH234" s="19"/>
      <c r="BI234" s="19"/>
      <c r="BJ234" s="19"/>
      <c r="BK234" s="19"/>
    </row>
    <row r="235" spans="1:63" s="23" customFormat="1" x14ac:dyDescent="0.2">
      <c r="A235" s="22"/>
      <c r="B235" s="22"/>
      <c r="D235" s="22"/>
      <c r="E235" s="22"/>
      <c r="F235" s="22"/>
      <c r="G235" s="22"/>
      <c r="AG235" s="22"/>
      <c r="AH235" s="19"/>
      <c r="AI235" s="19"/>
      <c r="AJ235" s="19"/>
      <c r="AK235" s="19"/>
      <c r="AL235" s="19"/>
      <c r="AM235" s="19"/>
      <c r="AN235" s="19"/>
      <c r="AO235" s="19"/>
      <c r="AP235" s="19"/>
      <c r="AQ235" s="19"/>
      <c r="AR235" s="19"/>
      <c r="AS235" s="19"/>
      <c r="AT235" s="19"/>
      <c r="AU235" s="19"/>
      <c r="AV235" s="19"/>
      <c r="AW235" s="19"/>
      <c r="AX235" s="19"/>
      <c r="AY235" s="19"/>
      <c r="AZ235" s="19"/>
      <c r="BA235" s="19"/>
      <c r="BB235" s="19"/>
      <c r="BC235" s="19"/>
      <c r="BD235" s="19"/>
      <c r="BE235" s="19"/>
      <c r="BF235" s="19"/>
      <c r="BG235" s="19"/>
      <c r="BH235" s="19"/>
      <c r="BI235" s="19"/>
      <c r="BJ235" s="19"/>
      <c r="BK235" s="19"/>
    </row>
    <row r="236" spans="1:63" s="23" customFormat="1" x14ac:dyDescent="0.2">
      <c r="A236" s="22"/>
      <c r="B236" s="22"/>
      <c r="D236" s="22"/>
      <c r="E236" s="22"/>
      <c r="F236" s="22"/>
      <c r="G236" s="22"/>
      <c r="AG236" s="22"/>
      <c r="AH236" s="19"/>
      <c r="AI236" s="19"/>
      <c r="AJ236" s="19"/>
      <c r="AK236" s="19"/>
      <c r="AL236" s="19"/>
      <c r="AM236" s="19"/>
      <c r="AN236" s="19"/>
      <c r="AO236" s="19"/>
      <c r="AP236" s="19"/>
      <c r="AQ236" s="19"/>
      <c r="AR236" s="19"/>
      <c r="AS236" s="19"/>
      <c r="AT236" s="19"/>
      <c r="AU236" s="19"/>
      <c r="AV236" s="19"/>
      <c r="AW236" s="19"/>
      <c r="AX236" s="19"/>
      <c r="AY236" s="19"/>
      <c r="AZ236" s="19"/>
      <c r="BA236" s="19"/>
      <c r="BB236" s="19"/>
      <c r="BC236" s="19"/>
      <c r="BD236" s="19"/>
      <c r="BE236" s="19"/>
      <c r="BF236" s="19"/>
      <c r="BG236" s="19"/>
      <c r="BH236" s="19"/>
      <c r="BI236" s="19"/>
      <c r="BJ236" s="19"/>
      <c r="BK236" s="19"/>
    </row>
    <row r="237" spans="1:63" s="23" customFormat="1" x14ac:dyDescent="0.2">
      <c r="A237" s="22"/>
      <c r="B237" s="22"/>
      <c r="D237" s="22"/>
      <c r="E237" s="22"/>
      <c r="F237" s="22"/>
      <c r="G237" s="22"/>
      <c r="AG237" s="22"/>
      <c r="AH237" s="19"/>
      <c r="AI237" s="19"/>
      <c r="AJ237" s="19"/>
      <c r="AK237" s="19"/>
      <c r="AL237" s="19"/>
      <c r="AM237" s="19"/>
      <c r="AN237" s="19"/>
      <c r="AO237" s="19"/>
      <c r="AP237" s="19"/>
      <c r="AQ237" s="19"/>
      <c r="AR237" s="19"/>
      <c r="AS237" s="19"/>
      <c r="AT237" s="19"/>
      <c r="AU237" s="19"/>
      <c r="AV237" s="19"/>
      <c r="AW237" s="19"/>
      <c r="AX237" s="19"/>
      <c r="AY237" s="19"/>
      <c r="AZ237" s="19"/>
      <c r="BA237" s="19"/>
      <c r="BB237" s="19"/>
      <c r="BC237" s="19"/>
      <c r="BD237" s="19"/>
      <c r="BE237" s="19"/>
      <c r="BF237" s="19"/>
      <c r="BG237" s="19"/>
      <c r="BH237" s="19"/>
      <c r="BI237" s="19"/>
      <c r="BJ237" s="19"/>
      <c r="BK237" s="19"/>
    </row>
    <row r="238" spans="1:63" s="23" customFormat="1" x14ac:dyDescent="0.2">
      <c r="A238" s="22"/>
      <c r="B238" s="22"/>
      <c r="D238" s="22"/>
      <c r="E238" s="22"/>
      <c r="F238" s="22"/>
      <c r="G238" s="22"/>
      <c r="AG238" s="22"/>
      <c r="AH238" s="19"/>
      <c r="AI238" s="19"/>
      <c r="AJ238" s="19"/>
      <c r="AK238" s="19"/>
      <c r="AL238" s="19"/>
      <c r="AM238" s="19"/>
      <c r="AN238" s="19"/>
      <c r="AO238" s="19"/>
      <c r="AP238" s="19"/>
      <c r="AQ238" s="19"/>
      <c r="AR238" s="19"/>
      <c r="AS238" s="19"/>
      <c r="AT238" s="19"/>
      <c r="AU238" s="19"/>
      <c r="AV238" s="19"/>
      <c r="AW238" s="19"/>
      <c r="AX238" s="19"/>
      <c r="AY238" s="19"/>
      <c r="AZ238" s="19"/>
      <c r="BA238" s="19"/>
      <c r="BB238" s="19"/>
      <c r="BC238" s="19"/>
      <c r="BD238" s="19"/>
      <c r="BE238" s="19"/>
      <c r="BF238" s="19"/>
      <c r="BG238" s="19"/>
      <c r="BH238" s="19"/>
      <c r="BI238" s="19"/>
      <c r="BJ238" s="19"/>
      <c r="BK238" s="19"/>
    </row>
    <row r="239" spans="1:63" s="23" customFormat="1" x14ac:dyDescent="0.2">
      <c r="A239" s="22"/>
      <c r="B239" s="22"/>
      <c r="D239" s="22"/>
      <c r="E239" s="22"/>
      <c r="F239" s="22"/>
      <c r="G239" s="22"/>
      <c r="AG239" s="22"/>
      <c r="AH239" s="19"/>
      <c r="AI239" s="19"/>
      <c r="AJ239" s="19"/>
      <c r="AK239" s="19"/>
      <c r="AL239" s="19"/>
      <c r="AM239" s="19"/>
      <c r="AN239" s="19"/>
      <c r="AO239" s="19"/>
      <c r="AP239" s="19"/>
      <c r="AQ239" s="19"/>
      <c r="AR239" s="19"/>
      <c r="AS239" s="19"/>
      <c r="AT239" s="19"/>
      <c r="AU239" s="19"/>
      <c r="AV239" s="19"/>
      <c r="AW239" s="19"/>
      <c r="AX239" s="19"/>
      <c r="AY239" s="19"/>
      <c r="AZ239" s="19"/>
      <c r="BA239" s="19"/>
      <c r="BB239" s="19"/>
      <c r="BC239" s="19"/>
      <c r="BD239" s="19"/>
      <c r="BE239" s="19"/>
      <c r="BF239" s="19"/>
      <c r="BG239" s="19"/>
      <c r="BH239" s="19"/>
      <c r="BI239" s="19"/>
      <c r="BJ239" s="19"/>
      <c r="BK239" s="19"/>
    </row>
    <row r="240" spans="1:63" s="23" customFormat="1" x14ac:dyDescent="0.2">
      <c r="A240" s="22"/>
      <c r="B240" s="22"/>
      <c r="D240" s="22"/>
      <c r="E240" s="22"/>
      <c r="F240" s="22"/>
      <c r="G240" s="22"/>
      <c r="AG240" s="22"/>
      <c r="AH240" s="19"/>
      <c r="AI240" s="19"/>
      <c r="AJ240" s="19"/>
      <c r="AK240" s="19"/>
      <c r="AL240" s="19"/>
      <c r="AM240" s="19"/>
      <c r="AN240" s="19"/>
      <c r="AO240" s="19"/>
      <c r="AP240" s="19"/>
      <c r="AQ240" s="19"/>
      <c r="AR240" s="19"/>
      <c r="AS240" s="19"/>
      <c r="AT240" s="19"/>
      <c r="AU240" s="19"/>
      <c r="AV240" s="19"/>
      <c r="AW240" s="19"/>
      <c r="AX240" s="19"/>
      <c r="AY240" s="19"/>
      <c r="AZ240" s="19"/>
      <c r="BA240" s="19"/>
      <c r="BB240" s="19"/>
      <c r="BC240" s="19"/>
      <c r="BD240" s="19"/>
      <c r="BE240" s="19"/>
      <c r="BF240" s="19"/>
      <c r="BG240" s="19"/>
      <c r="BH240" s="19"/>
      <c r="BI240" s="19"/>
      <c r="BJ240" s="19"/>
      <c r="BK240" s="19"/>
    </row>
    <row r="241" spans="1:63" s="23" customFormat="1" x14ac:dyDescent="0.2">
      <c r="A241" s="22"/>
      <c r="B241" s="22"/>
      <c r="D241" s="22"/>
      <c r="E241" s="22"/>
      <c r="F241" s="22"/>
      <c r="G241" s="22"/>
      <c r="AG241" s="22"/>
      <c r="AH241" s="19"/>
      <c r="AI241" s="19"/>
      <c r="AJ241" s="19"/>
      <c r="AK241" s="19"/>
      <c r="AL241" s="19"/>
      <c r="AM241" s="19"/>
      <c r="AN241" s="19"/>
      <c r="AO241" s="19"/>
      <c r="AP241" s="19"/>
      <c r="AQ241" s="19"/>
      <c r="AR241" s="19"/>
      <c r="AS241" s="19"/>
      <c r="AT241" s="19"/>
      <c r="AU241" s="19"/>
      <c r="AV241" s="19"/>
      <c r="AW241" s="19"/>
      <c r="AX241" s="19"/>
      <c r="AY241" s="19"/>
      <c r="AZ241" s="19"/>
      <c r="BA241" s="19"/>
      <c r="BB241" s="19"/>
      <c r="BC241" s="19"/>
      <c r="BD241" s="19"/>
      <c r="BE241" s="19"/>
      <c r="BF241" s="19"/>
      <c r="BG241" s="19"/>
      <c r="BH241" s="19"/>
      <c r="BI241" s="19"/>
      <c r="BJ241" s="19"/>
      <c r="BK241" s="19"/>
    </row>
    <row r="242" spans="1:63" s="23" customFormat="1" x14ac:dyDescent="0.2">
      <c r="A242" s="22"/>
      <c r="B242" s="22"/>
      <c r="D242" s="22"/>
      <c r="E242" s="22"/>
      <c r="F242" s="22"/>
      <c r="G242" s="22"/>
      <c r="AG242" s="22"/>
      <c r="AH242" s="19"/>
      <c r="AI242" s="19"/>
      <c r="AJ242" s="19"/>
      <c r="AK242" s="19"/>
      <c r="AL242" s="19"/>
      <c r="AM242" s="19"/>
      <c r="AN242" s="19"/>
      <c r="AO242" s="19"/>
      <c r="AP242" s="19"/>
      <c r="AQ242" s="19"/>
      <c r="AR242" s="19"/>
      <c r="AS242" s="19"/>
      <c r="AT242" s="19"/>
      <c r="AU242" s="19"/>
      <c r="AV242" s="19"/>
      <c r="AW242" s="19"/>
      <c r="AX242" s="19"/>
      <c r="AY242" s="19"/>
      <c r="AZ242" s="19"/>
      <c r="BA242" s="19"/>
      <c r="BB242" s="19"/>
      <c r="BC242" s="19"/>
      <c r="BD242" s="19"/>
      <c r="BE242" s="19"/>
      <c r="BF242" s="19"/>
      <c r="BG242" s="19"/>
      <c r="BH242" s="19"/>
      <c r="BI242" s="19"/>
      <c r="BJ242" s="19"/>
      <c r="BK242" s="19"/>
    </row>
    <row r="243" spans="1:63" s="23" customFormat="1" x14ac:dyDescent="0.2">
      <c r="A243" s="22"/>
      <c r="B243" s="22"/>
      <c r="D243" s="22"/>
      <c r="E243" s="22"/>
      <c r="F243" s="22"/>
      <c r="G243" s="22"/>
      <c r="AG243" s="22"/>
      <c r="AH243" s="19"/>
      <c r="AI243" s="19"/>
      <c r="AJ243" s="19"/>
      <c r="AK243" s="19"/>
      <c r="AL243" s="19"/>
      <c r="AM243" s="19"/>
      <c r="AN243" s="19"/>
      <c r="AO243" s="19"/>
      <c r="AP243" s="19"/>
      <c r="AQ243" s="19"/>
      <c r="AR243" s="19"/>
      <c r="AS243" s="19"/>
      <c r="AT243" s="19"/>
      <c r="AU243" s="19"/>
      <c r="AV243" s="19"/>
      <c r="AW243" s="19"/>
      <c r="AX243" s="19"/>
      <c r="AY243" s="19"/>
      <c r="AZ243" s="19"/>
      <c r="BA243" s="19"/>
      <c r="BB243" s="19"/>
      <c r="BC243" s="19"/>
      <c r="BD243" s="19"/>
      <c r="BE243" s="19"/>
      <c r="BF243" s="19"/>
      <c r="BG243" s="19"/>
      <c r="BH243" s="19"/>
      <c r="BI243" s="19"/>
      <c r="BJ243" s="19"/>
      <c r="BK243" s="19"/>
    </row>
    <row r="244" spans="1:63" s="23" customFormat="1" x14ac:dyDescent="0.2">
      <c r="A244" s="22"/>
      <c r="B244" s="22"/>
      <c r="D244" s="22"/>
      <c r="E244" s="22"/>
      <c r="F244" s="22"/>
      <c r="G244" s="22"/>
      <c r="AG244" s="22"/>
      <c r="AH244" s="19"/>
      <c r="AI244" s="19"/>
      <c r="AJ244" s="19"/>
      <c r="AK244" s="19"/>
      <c r="AL244" s="19"/>
      <c r="AM244" s="19"/>
      <c r="AN244" s="19"/>
      <c r="AO244" s="19"/>
      <c r="AP244" s="19"/>
      <c r="AQ244" s="19"/>
      <c r="AR244" s="19"/>
      <c r="AS244" s="19"/>
      <c r="AT244" s="19"/>
      <c r="AU244" s="19"/>
      <c r="AV244" s="19"/>
      <c r="AW244" s="19"/>
      <c r="AX244" s="19"/>
      <c r="AY244" s="19"/>
      <c r="AZ244" s="19"/>
      <c r="BA244" s="19"/>
      <c r="BB244" s="19"/>
      <c r="BC244" s="19"/>
      <c r="BD244" s="19"/>
      <c r="BE244" s="19"/>
      <c r="BF244" s="19"/>
      <c r="BG244" s="19"/>
      <c r="BH244" s="19"/>
      <c r="BI244" s="19"/>
      <c r="BJ244" s="19"/>
      <c r="BK244" s="19"/>
    </row>
    <row r="245" spans="1:63" s="23" customFormat="1" x14ac:dyDescent="0.2">
      <c r="A245" s="22"/>
      <c r="B245" s="22"/>
      <c r="D245" s="22"/>
      <c r="E245" s="22"/>
      <c r="F245" s="22"/>
      <c r="G245" s="22"/>
      <c r="AG245" s="22"/>
      <c r="AH245" s="19"/>
      <c r="AI245" s="19"/>
      <c r="AJ245" s="19"/>
      <c r="AK245" s="19"/>
      <c r="AL245" s="19"/>
      <c r="AM245" s="19"/>
      <c r="AN245" s="19"/>
      <c r="AO245" s="19"/>
      <c r="AP245" s="19"/>
      <c r="AQ245" s="19"/>
      <c r="AR245" s="19"/>
      <c r="AS245" s="19"/>
      <c r="AT245" s="19"/>
      <c r="AU245" s="19"/>
      <c r="AV245" s="19"/>
      <c r="AW245" s="19"/>
      <c r="AX245" s="19"/>
      <c r="AY245" s="19"/>
      <c r="AZ245" s="19"/>
      <c r="BA245" s="19"/>
      <c r="BB245" s="19"/>
      <c r="BC245" s="19"/>
      <c r="BD245" s="19"/>
      <c r="BE245" s="19"/>
      <c r="BF245" s="19"/>
      <c r="BG245" s="19"/>
      <c r="BH245" s="19"/>
      <c r="BI245" s="19"/>
      <c r="BJ245" s="19"/>
      <c r="BK245" s="19"/>
    </row>
    <row r="246" spans="1:63" s="23" customFormat="1" x14ac:dyDescent="0.2">
      <c r="A246" s="22"/>
      <c r="B246" s="22"/>
      <c r="D246" s="22"/>
      <c r="E246" s="22"/>
      <c r="F246" s="22"/>
      <c r="G246" s="22"/>
      <c r="AG246" s="22"/>
      <c r="AH246" s="19"/>
      <c r="AI246" s="19"/>
      <c r="AJ246" s="19"/>
      <c r="AK246" s="19"/>
      <c r="AL246" s="19"/>
      <c r="AM246" s="19"/>
      <c r="AN246" s="19"/>
      <c r="AO246" s="19"/>
      <c r="AP246" s="19"/>
      <c r="AQ246" s="19"/>
      <c r="AR246" s="19"/>
      <c r="AS246" s="19"/>
      <c r="AT246" s="19"/>
      <c r="AU246" s="19"/>
      <c r="AV246" s="19"/>
      <c r="AW246" s="19"/>
      <c r="AX246" s="19"/>
      <c r="AY246" s="19"/>
      <c r="AZ246" s="19"/>
      <c r="BA246" s="19"/>
      <c r="BB246" s="19"/>
      <c r="BC246" s="19"/>
      <c r="BD246" s="19"/>
      <c r="BE246" s="19"/>
      <c r="BF246" s="19"/>
      <c r="BG246" s="19"/>
      <c r="BH246" s="19"/>
      <c r="BI246" s="19"/>
      <c r="BJ246" s="19"/>
      <c r="BK246" s="19"/>
    </row>
    <row r="247" spans="1:63" s="23" customFormat="1" x14ac:dyDescent="0.2">
      <c r="A247" s="22"/>
      <c r="B247" s="22"/>
      <c r="D247" s="22"/>
      <c r="E247" s="22"/>
      <c r="F247" s="22"/>
      <c r="G247" s="22"/>
      <c r="AG247" s="22"/>
      <c r="AH247" s="19"/>
      <c r="AI247" s="19"/>
      <c r="AJ247" s="19"/>
      <c r="AK247" s="19"/>
      <c r="AL247" s="19"/>
      <c r="AM247" s="19"/>
      <c r="AN247" s="19"/>
      <c r="AO247" s="19"/>
      <c r="AP247" s="19"/>
      <c r="AQ247" s="19"/>
      <c r="AR247" s="19"/>
      <c r="AS247" s="19"/>
      <c r="AT247" s="19"/>
      <c r="AU247" s="19"/>
      <c r="AV247" s="19"/>
      <c r="AW247" s="19"/>
      <c r="AX247" s="19"/>
      <c r="AY247" s="19"/>
      <c r="AZ247" s="19"/>
      <c r="BA247" s="19"/>
      <c r="BB247" s="19"/>
      <c r="BC247" s="19"/>
      <c r="BD247" s="19"/>
      <c r="BE247" s="19"/>
      <c r="BF247" s="19"/>
      <c r="BG247" s="19"/>
      <c r="BH247" s="19"/>
      <c r="BI247" s="19"/>
      <c r="BJ247" s="19"/>
      <c r="BK247" s="19"/>
    </row>
    <row r="248" spans="1:63" s="23" customFormat="1" x14ac:dyDescent="0.2">
      <c r="A248" s="22"/>
      <c r="B248" s="22"/>
      <c r="D248" s="22"/>
      <c r="E248" s="22"/>
      <c r="F248" s="22"/>
      <c r="G248" s="22"/>
      <c r="AG248" s="22"/>
      <c r="AH248" s="19"/>
      <c r="AI248" s="19"/>
      <c r="AJ248" s="19"/>
      <c r="AK248" s="19"/>
      <c r="AL248" s="19"/>
      <c r="AM248" s="19"/>
      <c r="AN248" s="19"/>
      <c r="AO248" s="19"/>
      <c r="AP248" s="19"/>
      <c r="AQ248" s="19"/>
      <c r="AR248" s="19"/>
      <c r="AS248" s="19"/>
      <c r="AT248" s="19"/>
      <c r="AU248" s="19"/>
      <c r="AV248" s="19"/>
      <c r="AW248" s="19"/>
      <c r="AX248" s="19"/>
      <c r="AY248" s="19"/>
      <c r="AZ248" s="19"/>
      <c r="BA248" s="19"/>
      <c r="BB248" s="19"/>
      <c r="BC248" s="19"/>
      <c r="BD248" s="19"/>
      <c r="BE248" s="19"/>
      <c r="BF248" s="19"/>
      <c r="BG248" s="19"/>
      <c r="BH248" s="19"/>
      <c r="BI248" s="19"/>
      <c r="BJ248" s="19"/>
      <c r="BK248" s="19"/>
    </row>
    <row r="249" spans="1:63" s="23" customFormat="1" x14ac:dyDescent="0.2">
      <c r="A249" s="22"/>
      <c r="B249" s="22"/>
      <c r="D249" s="22"/>
      <c r="E249" s="22"/>
      <c r="F249" s="22"/>
      <c r="G249" s="22"/>
      <c r="AG249" s="22"/>
      <c r="AH249" s="19"/>
      <c r="AI249" s="19"/>
      <c r="AJ249" s="19"/>
      <c r="AK249" s="19"/>
      <c r="AL249" s="19"/>
      <c r="AM249" s="19"/>
      <c r="AN249" s="19"/>
      <c r="AO249" s="19"/>
      <c r="AP249" s="19"/>
      <c r="AQ249" s="19"/>
      <c r="AR249" s="19"/>
      <c r="AS249" s="19"/>
      <c r="AT249" s="19"/>
      <c r="AU249" s="19"/>
      <c r="AV249" s="19"/>
      <c r="AW249" s="19"/>
      <c r="AX249" s="19"/>
      <c r="AY249" s="19"/>
      <c r="AZ249" s="19"/>
      <c r="BA249" s="19"/>
      <c r="BB249" s="19"/>
      <c r="BC249" s="19"/>
      <c r="BD249" s="19"/>
      <c r="BE249" s="19"/>
      <c r="BF249" s="19"/>
      <c r="BG249" s="19"/>
      <c r="BH249" s="19"/>
      <c r="BI249" s="19"/>
      <c r="BJ249" s="19"/>
      <c r="BK249" s="19"/>
    </row>
    <row r="250" spans="1:63" s="23" customFormat="1" x14ac:dyDescent="0.2">
      <c r="A250" s="22"/>
      <c r="B250" s="22"/>
      <c r="D250" s="22"/>
      <c r="E250" s="22"/>
      <c r="F250" s="22"/>
      <c r="G250" s="22"/>
      <c r="AG250" s="22"/>
      <c r="AH250" s="19"/>
      <c r="AI250" s="19"/>
      <c r="AJ250" s="19"/>
      <c r="AK250" s="19"/>
      <c r="AL250" s="19"/>
      <c r="AM250" s="19"/>
      <c r="AN250" s="19"/>
      <c r="AO250" s="19"/>
      <c r="AP250" s="19"/>
      <c r="AQ250" s="19"/>
      <c r="AR250" s="19"/>
      <c r="AS250" s="19"/>
      <c r="AT250" s="19"/>
      <c r="AU250" s="19"/>
      <c r="AV250" s="19"/>
      <c r="AW250" s="19"/>
      <c r="AX250" s="19"/>
      <c r="AY250" s="19"/>
      <c r="AZ250" s="19"/>
      <c r="BA250" s="19"/>
      <c r="BB250" s="19"/>
      <c r="BC250" s="19"/>
      <c r="BD250" s="19"/>
      <c r="BE250" s="19"/>
      <c r="BF250" s="19"/>
      <c r="BG250" s="19"/>
      <c r="BH250" s="19"/>
      <c r="BI250" s="19"/>
      <c r="BJ250" s="19"/>
      <c r="BK250" s="19"/>
    </row>
    <row r="251" spans="1:63" s="23" customFormat="1" x14ac:dyDescent="0.2">
      <c r="A251" s="22"/>
      <c r="B251" s="22"/>
      <c r="D251" s="22"/>
      <c r="E251" s="22"/>
      <c r="F251" s="22"/>
      <c r="G251" s="22"/>
      <c r="AG251" s="22"/>
      <c r="AH251" s="19"/>
      <c r="AI251" s="19"/>
      <c r="AJ251" s="19"/>
      <c r="AK251" s="19"/>
      <c r="AL251" s="19"/>
      <c r="AM251" s="19"/>
      <c r="AN251" s="19"/>
      <c r="AO251" s="19"/>
      <c r="AP251" s="19"/>
      <c r="AQ251" s="19"/>
      <c r="AR251" s="19"/>
      <c r="AS251" s="19"/>
      <c r="AT251" s="19"/>
      <c r="AU251" s="19"/>
      <c r="AV251" s="19"/>
      <c r="AW251" s="19"/>
      <c r="AX251" s="19"/>
      <c r="AY251" s="19"/>
      <c r="AZ251" s="19"/>
      <c r="BA251" s="19"/>
      <c r="BB251" s="19"/>
      <c r="BC251" s="19"/>
      <c r="BD251" s="19"/>
      <c r="BE251" s="19"/>
      <c r="BF251" s="19"/>
      <c r="BG251" s="19"/>
      <c r="BH251" s="19"/>
      <c r="BI251" s="19"/>
      <c r="BJ251" s="19"/>
      <c r="BK251" s="19"/>
    </row>
    <row r="252" spans="1:63" s="23" customFormat="1" x14ac:dyDescent="0.2">
      <c r="A252" s="22"/>
      <c r="B252" s="22"/>
      <c r="D252" s="22"/>
      <c r="E252" s="22"/>
      <c r="F252" s="22"/>
      <c r="G252" s="22"/>
      <c r="AG252" s="22"/>
      <c r="AH252" s="19"/>
      <c r="AI252" s="19"/>
      <c r="AJ252" s="19"/>
      <c r="AK252" s="19"/>
      <c r="AL252" s="19"/>
      <c r="AM252" s="19"/>
      <c r="AN252" s="19"/>
      <c r="AO252" s="19"/>
      <c r="AP252" s="19"/>
      <c r="AQ252" s="19"/>
      <c r="AR252" s="19"/>
      <c r="AS252" s="19"/>
      <c r="AT252" s="19"/>
      <c r="AU252" s="19"/>
      <c r="AV252" s="19"/>
      <c r="AW252" s="19"/>
      <c r="AX252" s="19"/>
      <c r="AY252" s="19"/>
      <c r="AZ252" s="19"/>
      <c r="BA252" s="19"/>
      <c r="BB252" s="19"/>
      <c r="BC252" s="19"/>
      <c r="BD252" s="19"/>
      <c r="BE252" s="19"/>
      <c r="BF252" s="19"/>
      <c r="BG252" s="19"/>
      <c r="BH252" s="19"/>
      <c r="BI252" s="19"/>
      <c r="BJ252" s="19"/>
      <c r="BK252" s="19"/>
    </row>
    <row r="253" spans="1:63" s="23" customFormat="1" x14ac:dyDescent="0.2">
      <c r="A253" s="22"/>
      <c r="B253" s="22"/>
      <c r="D253" s="22"/>
      <c r="E253" s="22"/>
      <c r="F253" s="22"/>
      <c r="G253" s="22"/>
      <c r="AG253" s="22"/>
      <c r="AH253" s="19"/>
      <c r="AI253" s="19"/>
      <c r="AJ253" s="19"/>
      <c r="AK253" s="19"/>
      <c r="AL253" s="19"/>
      <c r="AM253" s="19"/>
      <c r="AN253" s="19"/>
      <c r="AO253" s="19"/>
      <c r="AP253" s="19"/>
      <c r="AQ253" s="19"/>
      <c r="AR253" s="19"/>
      <c r="AS253" s="19"/>
      <c r="AT253" s="19"/>
      <c r="AU253" s="19"/>
      <c r="AV253" s="19"/>
      <c r="AW253" s="19"/>
      <c r="AX253" s="19"/>
      <c r="AY253" s="19"/>
      <c r="AZ253" s="19"/>
      <c r="BA253" s="19"/>
      <c r="BB253" s="19"/>
      <c r="BC253" s="19"/>
      <c r="BD253" s="19"/>
      <c r="BE253" s="19"/>
      <c r="BF253" s="19"/>
      <c r="BG253" s="19"/>
      <c r="BH253" s="19"/>
      <c r="BI253" s="19"/>
      <c r="BJ253" s="19"/>
      <c r="BK253" s="19"/>
    </row>
    <row r="254" spans="1:63" s="23" customFormat="1" x14ac:dyDescent="0.2">
      <c r="A254" s="22"/>
      <c r="B254" s="22"/>
      <c r="D254" s="22"/>
      <c r="E254" s="22"/>
      <c r="F254" s="22"/>
      <c r="G254" s="22"/>
      <c r="AG254" s="22"/>
      <c r="AH254" s="19"/>
      <c r="AI254" s="19"/>
      <c r="AJ254" s="19"/>
      <c r="AK254" s="19"/>
      <c r="AL254" s="19"/>
      <c r="AM254" s="19"/>
      <c r="AN254" s="19"/>
      <c r="AO254" s="19"/>
      <c r="AP254" s="19"/>
      <c r="AQ254" s="19"/>
      <c r="AR254" s="19"/>
      <c r="AS254" s="19"/>
      <c r="AT254" s="19"/>
      <c r="AU254" s="19"/>
      <c r="AV254" s="19"/>
      <c r="AW254" s="19"/>
      <c r="AX254" s="19"/>
      <c r="AY254" s="19"/>
      <c r="AZ254" s="19"/>
      <c r="BA254" s="19"/>
      <c r="BB254" s="19"/>
      <c r="BC254" s="19"/>
      <c r="BD254" s="19"/>
      <c r="BE254" s="19"/>
      <c r="BF254" s="19"/>
      <c r="BG254" s="19"/>
      <c r="BH254" s="19"/>
      <c r="BI254" s="19"/>
      <c r="BJ254" s="19"/>
      <c r="BK254" s="19"/>
    </row>
    <row r="255" spans="1:63" s="23" customFormat="1" x14ac:dyDescent="0.2">
      <c r="A255" s="22"/>
      <c r="B255" s="22"/>
      <c r="D255" s="22"/>
      <c r="E255" s="22"/>
      <c r="F255" s="22"/>
      <c r="G255" s="22"/>
      <c r="AG255" s="22"/>
      <c r="AH255" s="19"/>
      <c r="AI255" s="19"/>
      <c r="AJ255" s="19"/>
      <c r="AK255" s="19"/>
      <c r="AL255" s="19"/>
      <c r="AM255" s="19"/>
      <c r="AN255" s="19"/>
      <c r="AO255" s="19"/>
      <c r="AP255" s="19"/>
      <c r="AQ255" s="19"/>
      <c r="AR255" s="19"/>
      <c r="AS255" s="19"/>
      <c r="AT255" s="19"/>
      <c r="AU255" s="19"/>
      <c r="AV255" s="19"/>
      <c r="AW255" s="19"/>
      <c r="AX255" s="19"/>
      <c r="AY255" s="19"/>
      <c r="AZ255" s="19"/>
      <c r="BA255" s="19"/>
      <c r="BB255" s="19"/>
      <c r="BC255" s="19"/>
      <c r="BD255" s="19"/>
      <c r="BE255" s="19"/>
      <c r="BF255" s="19"/>
      <c r="BG255" s="19"/>
      <c r="BH255" s="19"/>
      <c r="BI255" s="19"/>
      <c r="BJ255" s="19"/>
      <c r="BK255" s="19"/>
    </row>
    <row r="256" spans="1:63" s="23" customFormat="1" x14ac:dyDescent="0.2">
      <c r="A256" s="22"/>
      <c r="B256" s="22"/>
      <c r="D256" s="22"/>
      <c r="E256" s="22"/>
      <c r="F256" s="22"/>
      <c r="G256" s="22"/>
      <c r="AG256" s="22"/>
      <c r="AH256" s="19"/>
      <c r="AI256" s="19"/>
      <c r="AJ256" s="19"/>
      <c r="AK256" s="19"/>
      <c r="AL256" s="19"/>
      <c r="AM256" s="19"/>
      <c r="AN256" s="19"/>
      <c r="AO256" s="19"/>
      <c r="AP256" s="19"/>
      <c r="AQ256" s="19"/>
      <c r="AR256" s="19"/>
      <c r="AS256" s="19"/>
      <c r="AT256" s="19"/>
      <c r="AU256" s="19"/>
      <c r="AV256" s="19"/>
      <c r="AW256" s="19"/>
      <c r="AX256" s="19"/>
      <c r="AY256" s="19"/>
      <c r="AZ256" s="19"/>
      <c r="BA256" s="19"/>
      <c r="BB256" s="19"/>
      <c r="BC256" s="19"/>
      <c r="BD256" s="19"/>
      <c r="BE256" s="19"/>
      <c r="BF256" s="19"/>
      <c r="BG256" s="19"/>
      <c r="BH256" s="19"/>
      <c r="BI256" s="19"/>
      <c r="BJ256" s="19"/>
      <c r="BK256" s="19"/>
    </row>
    <row r="257" spans="1:63" s="23" customFormat="1" x14ac:dyDescent="0.2">
      <c r="A257" s="22"/>
      <c r="B257" s="22"/>
      <c r="D257" s="22"/>
      <c r="E257" s="22"/>
      <c r="F257" s="22"/>
      <c r="G257" s="22"/>
      <c r="AG257" s="22"/>
      <c r="AH257" s="19"/>
      <c r="AI257" s="19"/>
      <c r="AJ257" s="19"/>
      <c r="AK257" s="19"/>
      <c r="AL257" s="19"/>
      <c r="AM257" s="19"/>
      <c r="AN257" s="19"/>
      <c r="AO257" s="19"/>
      <c r="AP257" s="19"/>
      <c r="AQ257" s="19"/>
      <c r="AR257" s="19"/>
      <c r="AS257" s="19"/>
      <c r="AT257" s="19"/>
      <c r="AU257" s="19"/>
      <c r="AV257" s="19"/>
      <c r="AW257" s="19"/>
      <c r="AX257" s="19"/>
      <c r="AY257" s="19"/>
      <c r="AZ257" s="19"/>
      <c r="BA257" s="19"/>
      <c r="BB257" s="19"/>
      <c r="BC257" s="19"/>
      <c r="BD257" s="19"/>
      <c r="BE257" s="19"/>
      <c r="BF257" s="19"/>
      <c r="BG257" s="19"/>
      <c r="BH257" s="19"/>
      <c r="BI257" s="19"/>
      <c r="BJ257" s="19"/>
      <c r="BK257" s="19"/>
    </row>
    <row r="258" spans="1:63" s="23" customFormat="1" x14ac:dyDescent="0.2">
      <c r="A258" s="22"/>
      <c r="B258" s="22"/>
      <c r="D258" s="22"/>
      <c r="E258" s="22"/>
      <c r="F258" s="22"/>
      <c r="G258" s="22"/>
      <c r="AG258" s="22"/>
      <c r="AH258" s="19"/>
      <c r="AI258" s="19"/>
      <c r="AJ258" s="19"/>
      <c r="AK258" s="19"/>
      <c r="AL258" s="19"/>
      <c r="AM258" s="19"/>
      <c r="AN258" s="19"/>
      <c r="AO258" s="19"/>
      <c r="AP258" s="19"/>
      <c r="AQ258" s="19"/>
      <c r="AR258" s="19"/>
      <c r="AS258" s="19"/>
      <c r="AT258" s="19"/>
      <c r="AU258" s="19"/>
      <c r="AV258" s="19"/>
      <c r="AW258" s="19"/>
      <c r="AX258" s="19"/>
      <c r="AY258" s="19"/>
      <c r="AZ258" s="19"/>
      <c r="BA258" s="19"/>
      <c r="BB258" s="19"/>
      <c r="BC258" s="19"/>
      <c r="BD258" s="19"/>
      <c r="BE258" s="19"/>
      <c r="BF258" s="19"/>
      <c r="BG258" s="19"/>
      <c r="BH258" s="19"/>
      <c r="BI258" s="19"/>
      <c r="BJ258" s="19"/>
      <c r="BK258" s="19"/>
    </row>
    <row r="259" spans="1:63" s="23" customFormat="1" x14ac:dyDescent="0.2">
      <c r="A259" s="22"/>
      <c r="B259" s="22"/>
      <c r="D259" s="22"/>
      <c r="E259" s="22"/>
      <c r="F259" s="22"/>
      <c r="G259" s="22"/>
      <c r="AG259" s="22"/>
      <c r="AH259" s="19"/>
      <c r="AI259" s="19"/>
      <c r="AJ259" s="19"/>
      <c r="AK259" s="19"/>
      <c r="AL259" s="19"/>
      <c r="AM259" s="19"/>
      <c r="AN259" s="19"/>
      <c r="AO259" s="19"/>
      <c r="AP259" s="19"/>
      <c r="AQ259" s="19"/>
      <c r="AR259" s="19"/>
      <c r="AS259" s="19"/>
      <c r="AT259" s="19"/>
      <c r="AU259" s="19"/>
      <c r="AV259" s="19"/>
      <c r="AW259" s="19"/>
      <c r="AX259" s="19"/>
      <c r="AY259" s="19"/>
      <c r="AZ259" s="19"/>
      <c r="BA259" s="19"/>
      <c r="BB259" s="19"/>
      <c r="BC259" s="19"/>
      <c r="BD259" s="19"/>
      <c r="BE259" s="19"/>
      <c r="BF259" s="19"/>
      <c r="BG259" s="19"/>
      <c r="BH259" s="19"/>
      <c r="BI259" s="19"/>
      <c r="BJ259" s="19"/>
      <c r="BK259" s="19"/>
    </row>
    <row r="260" spans="1:63" s="23" customFormat="1" x14ac:dyDescent="0.2">
      <c r="A260" s="22"/>
      <c r="B260" s="22"/>
      <c r="D260" s="22"/>
      <c r="E260" s="22"/>
      <c r="F260" s="22"/>
      <c r="G260" s="22"/>
      <c r="AG260" s="22"/>
      <c r="AH260" s="19"/>
      <c r="AI260" s="19"/>
      <c r="AJ260" s="19"/>
      <c r="AK260" s="19"/>
      <c r="AL260" s="19"/>
      <c r="AM260" s="19"/>
      <c r="AN260" s="19"/>
      <c r="AO260" s="19"/>
      <c r="AP260" s="19"/>
      <c r="AQ260" s="19"/>
      <c r="AR260" s="19"/>
      <c r="AS260" s="19"/>
      <c r="AT260" s="19"/>
      <c r="AU260" s="19"/>
      <c r="AV260" s="19"/>
      <c r="AW260" s="19"/>
      <c r="AX260" s="19"/>
      <c r="AY260" s="19"/>
      <c r="AZ260" s="19"/>
      <c r="BA260" s="19"/>
      <c r="BB260" s="19"/>
      <c r="BC260" s="19"/>
      <c r="BD260" s="19"/>
      <c r="BE260" s="19"/>
      <c r="BF260" s="19"/>
      <c r="BG260" s="19"/>
      <c r="BH260" s="19"/>
      <c r="BI260" s="19"/>
      <c r="BJ260" s="19"/>
      <c r="BK260" s="19"/>
    </row>
    <row r="261" spans="1:63" s="23" customFormat="1" x14ac:dyDescent="0.2">
      <c r="A261" s="22"/>
      <c r="B261" s="22"/>
      <c r="D261" s="22"/>
      <c r="E261" s="22"/>
      <c r="F261" s="22"/>
      <c r="G261" s="22"/>
      <c r="AG261" s="22"/>
      <c r="AH261" s="19"/>
      <c r="AI261" s="19"/>
      <c r="AJ261" s="19"/>
      <c r="AK261" s="19"/>
      <c r="AL261" s="19"/>
      <c r="AM261" s="19"/>
      <c r="AN261" s="19"/>
      <c r="AO261" s="19"/>
      <c r="AP261" s="19"/>
      <c r="AQ261" s="19"/>
      <c r="AR261" s="19"/>
      <c r="AS261" s="19"/>
      <c r="AT261" s="19"/>
      <c r="AU261" s="19"/>
      <c r="AV261" s="19"/>
      <c r="AW261" s="19"/>
      <c r="AX261" s="19"/>
      <c r="AY261" s="19"/>
      <c r="AZ261" s="19"/>
      <c r="BA261" s="19"/>
      <c r="BB261" s="19"/>
      <c r="BC261" s="19"/>
      <c r="BD261" s="19"/>
      <c r="BE261" s="19"/>
      <c r="BF261" s="19"/>
      <c r="BG261" s="19"/>
      <c r="BH261" s="19"/>
      <c r="BI261" s="19"/>
      <c r="BJ261" s="19"/>
      <c r="BK261" s="19"/>
    </row>
    <row r="262" spans="1:63" s="23" customFormat="1" x14ac:dyDescent="0.2">
      <c r="A262" s="22"/>
      <c r="B262" s="22"/>
      <c r="D262" s="22"/>
      <c r="E262" s="22"/>
      <c r="F262" s="22"/>
      <c r="G262" s="22"/>
      <c r="AG262" s="22"/>
      <c r="AH262" s="19"/>
      <c r="AI262" s="19"/>
      <c r="AJ262" s="19"/>
      <c r="AK262" s="19"/>
      <c r="AL262" s="19"/>
      <c r="AM262" s="19"/>
      <c r="AN262" s="19"/>
      <c r="AO262" s="19"/>
      <c r="AP262" s="19"/>
      <c r="AQ262" s="19"/>
      <c r="AR262" s="19"/>
      <c r="AS262" s="19"/>
      <c r="AT262" s="19"/>
      <c r="AU262" s="19"/>
      <c r="AV262" s="19"/>
      <c r="AW262" s="19"/>
      <c r="AX262" s="19"/>
      <c r="AY262" s="19"/>
      <c r="AZ262" s="19"/>
      <c r="BA262" s="19"/>
      <c r="BB262" s="19"/>
      <c r="BC262" s="19"/>
      <c r="BD262" s="19"/>
      <c r="BE262" s="19"/>
      <c r="BF262" s="19"/>
      <c r="BG262" s="19"/>
      <c r="BH262" s="19"/>
      <c r="BI262" s="19"/>
      <c r="BJ262" s="19"/>
      <c r="BK262" s="19"/>
    </row>
    <row r="263" spans="1:63" s="23" customFormat="1" x14ac:dyDescent="0.2">
      <c r="A263" s="22"/>
      <c r="B263" s="22"/>
      <c r="D263" s="22"/>
      <c r="E263" s="22"/>
      <c r="F263" s="22"/>
      <c r="G263" s="22"/>
      <c r="AG263" s="22"/>
      <c r="AH263" s="19"/>
      <c r="AI263" s="19"/>
      <c r="AJ263" s="19"/>
      <c r="AK263" s="19"/>
      <c r="AL263" s="19"/>
      <c r="AM263" s="19"/>
      <c r="AN263" s="19"/>
      <c r="AO263" s="19"/>
      <c r="AP263" s="19"/>
      <c r="AQ263" s="19"/>
      <c r="AR263" s="19"/>
      <c r="AS263" s="19"/>
      <c r="AT263" s="19"/>
      <c r="AU263" s="19"/>
      <c r="AV263" s="19"/>
      <c r="AW263" s="19"/>
      <c r="AX263" s="19"/>
      <c r="AY263" s="19"/>
      <c r="AZ263" s="19"/>
      <c r="BA263" s="19"/>
      <c r="BB263" s="19"/>
      <c r="BC263" s="19"/>
      <c r="BD263" s="19"/>
      <c r="BE263" s="19"/>
      <c r="BF263" s="19"/>
      <c r="BG263" s="19"/>
      <c r="BH263" s="19"/>
      <c r="BI263" s="19"/>
      <c r="BJ263" s="19"/>
      <c r="BK263" s="19"/>
    </row>
    <row r="264" spans="1:63" s="23" customFormat="1" x14ac:dyDescent="0.2">
      <c r="A264" s="22"/>
      <c r="B264" s="22"/>
      <c r="D264" s="22"/>
      <c r="E264" s="22"/>
      <c r="F264" s="22"/>
      <c r="G264" s="22"/>
      <c r="AG264" s="22"/>
      <c r="AH264" s="19"/>
      <c r="AI264" s="19"/>
      <c r="AJ264" s="19"/>
      <c r="AK264" s="19"/>
      <c r="AL264" s="19"/>
      <c r="AM264" s="19"/>
      <c r="AN264" s="19"/>
      <c r="AO264" s="19"/>
      <c r="AP264" s="19"/>
      <c r="AQ264" s="19"/>
      <c r="AR264" s="19"/>
      <c r="AS264" s="19"/>
      <c r="AT264" s="19"/>
      <c r="AU264" s="19"/>
      <c r="AV264" s="19"/>
      <c r="AW264" s="19"/>
      <c r="AX264" s="19"/>
      <c r="AY264" s="19"/>
      <c r="AZ264" s="19"/>
      <c r="BA264" s="19"/>
      <c r="BB264" s="19"/>
      <c r="BC264" s="19"/>
      <c r="BD264" s="19"/>
      <c r="BE264" s="19"/>
      <c r="BF264" s="19"/>
      <c r="BG264" s="19"/>
      <c r="BH264" s="19"/>
      <c r="BI264" s="19"/>
      <c r="BJ264" s="19"/>
      <c r="BK264" s="19"/>
    </row>
    <row r="265" spans="1:63" s="23" customFormat="1" x14ac:dyDescent="0.2">
      <c r="A265" s="22"/>
      <c r="B265" s="22"/>
      <c r="D265" s="22"/>
      <c r="E265" s="22"/>
      <c r="F265" s="22"/>
      <c r="G265" s="22"/>
      <c r="AG265" s="22"/>
      <c r="AH265" s="19"/>
      <c r="AI265" s="19"/>
      <c r="AJ265" s="19"/>
      <c r="AK265" s="19"/>
      <c r="AL265" s="19"/>
      <c r="AM265" s="19"/>
      <c r="AN265" s="19"/>
      <c r="AO265" s="19"/>
      <c r="AP265" s="19"/>
      <c r="AQ265" s="19"/>
      <c r="AR265" s="19"/>
      <c r="AS265" s="19"/>
      <c r="AT265" s="19"/>
      <c r="AU265" s="19"/>
      <c r="AV265" s="19"/>
      <c r="AW265" s="19"/>
      <c r="AX265" s="19"/>
      <c r="AY265" s="19"/>
      <c r="AZ265" s="19"/>
      <c r="BA265" s="19"/>
      <c r="BB265" s="19"/>
      <c r="BC265" s="19"/>
      <c r="BD265" s="19"/>
      <c r="BE265" s="19"/>
      <c r="BF265" s="19"/>
      <c r="BG265" s="19"/>
      <c r="BH265" s="19"/>
      <c r="BI265" s="19"/>
      <c r="BJ265" s="19"/>
      <c r="BK265" s="19"/>
    </row>
    <row r="266" spans="1:63" s="23" customFormat="1" x14ac:dyDescent="0.2">
      <c r="A266" s="22"/>
      <c r="B266" s="22"/>
      <c r="D266" s="22"/>
      <c r="E266" s="22"/>
      <c r="F266" s="22"/>
      <c r="G266" s="22"/>
      <c r="AG266" s="22"/>
      <c r="AH266" s="19"/>
      <c r="AI266" s="19"/>
      <c r="AJ266" s="19"/>
      <c r="AK266" s="19"/>
      <c r="AL266" s="19"/>
      <c r="AM266" s="19"/>
      <c r="AN266" s="19"/>
      <c r="AO266" s="19"/>
      <c r="AP266" s="19"/>
      <c r="AQ266" s="19"/>
      <c r="AR266" s="19"/>
      <c r="AS266" s="19"/>
      <c r="AT266" s="19"/>
      <c r="AU266" s="19"/>
      <c r="AV266" s="19"/>
      <c r="AW266" s="19"/>
      <c r="AX266" s="19"/>
      <c r="AY266" s="19"/>
      <c r="AZ266" s="19"/>
      <c r="BA266" s="19"/>
      <c r="BB266" s="19"/>
      <c r="BC266" s="19"/>
      <c r="BD266" s="19"/>
      <c r="BE266" s="19"/>
      <c r="BF266" s="19"/>
      <c r="BG266" s="19"/>
      <c r="BH266" s="19"/>
      <c r="BI266" s="19"/>
      <c r="BJ266" s="19"/>
      <c r="BK266" s="19"/>
    </row>
    <row r="267" spans="1:63" s="23" customFormat="1" x14ac:dyDescent="0.2">
      <c r="A267" s="22"/>
      <c r="B267" s="22"/>
      <c r="D267" s="22"/>
      <c r="E267" s="22"/>
      <c r="F267" s="22"/>
      <c r="G267" s="22"/>
      <c r="AG267" s="22"/>
      <c r="AH267" s="19"/>
      <c r="AI267" s="19"/>
      <c r="AJ267" s="19"/>
      <c r="AK267" s="19"/>
      <c r="AL267" s="19"/>
      <c r="AM267" s="19"/>
      <c r="AN267" s="19"/>
      <c r="AO267" s="19"/>
      <c r="AP267" s="19"/>
      <c r="AQ267" s="19"/>
      <c r="AR267" s="19"/>
      <c r="AS267" s="19"/>
      <c r="AT267" s="19"/>
      <c r="AU267" s="19"/>
      <c r="AV267" s="19"/>
      <c r="AW267" s="19"/>
      <c r="AX267" s="19"/>
      <c r="AY267" s="19"/>
      <c r="AZ267" s="19"/>
      <c r="BA267" s="19"/>
      <c r="BB267" s="19"/>
      <c r="BC267" s="19"/>
      <c r="BD267" s="19"/>
      <c r="BE267" s="19"/>
      <c r="BF267" s="19"/>
      <c r="BG267" s="19"/>
      <c r="BH267" s="19"/>
      <c r="BI267" s="19"/>
      <c r="BJ267" s="19"/>
      <c r="BK267" s="19"/>
    </row>
    <row r="268" spans="1:63" s="23" customFormat="1" x14ac:dyDescent="0.2">
      <c r="A268" s="22"/>
      <c r="B268" s="22"/>
      <c r="D268" s="22"/>
      <c r="E268" s="22"/>
      <c r="F268" s="22"/>
      <c r="G268" s="22"/>
      <c r="AG268" s="22"/>
      <c r="AH268" s="19"/>
      <c r="AI268" s="19"/>
      <c r="AJ268" s="19"/>
      <c r="AK268" s="19"/>
      <c r="AL268" s="19"/>
      <c r="AM268" s="19"/>
      <c r="AN268" s="19"/>
      <c r="AO268" s="19"/>
      <c r="AP268" s="19"/>
      <c r="AQ268" s="19"/>
      <c r="AR268" s="19"/>
      <c r="AS268" s="19"/>
      <c r="AT268" s="19"/>
      <c r="AU268" s="19"/>
      <c r="AV268" s="19"/>
      <c r="AW268" s="19"/>
      <c r="AX268" s="19"/>
      <c r="AY268" s="19"/>
      <c r="AZ268" s="19"/>
      <c r="BA268" s="19"/>
      <c r="BB268" s="19"/>
      <c r="BC268" s="19"/>
      <c r="BD268" s="19"/>
      <c r="BE268" s="19"/>
      <c r="BF268" s="19"/>
      <c r="BG268" s="19"/>
      <c r="BH268" s="19"/>
      <c r="BI268" s="19"/>
      <c r="BJ268" s="19"/>
      <c r="BK268" s="19"/>
    </row>
    <row r="269" spans="1:63" s="23" customFormat="1" x14ac:dyDescent="0.2">
      <c r="A269" s="22"/>
      <c r="B269" s="22"/>
      <c r="D269" s="22"/>
      <c r="E269" s="22"/>
      <c r="F269" s="22"/>
      <c r="G269" s="22"/>
      <c r="AG269" s="22"/>
      <c r="AH269" s="19"/>
      <c r="AI269" s="19"/>
      <c r="AJ269" s="19"/>
      <c r="AK269" s="19"/>
      <c r="AL269" s="19"/>
      <c r="AM269" s="19"/>
      <c r="AN269" s="19"/>
      <c r="AO269" s="19"/>
      <c r="AP269" s="19"/>
      <c r="AQ269" s="19"/>
      <c r="AR269" s="19"/>
      <c r="AS269" s="19"/>
      <c r="AT269" s="19"/>
      <c r="AU269" s="19"/>
      <c r="AV269" s="19"/>
      <c r="AW269" s="19"/>
      <c r="AX269" s="19"/>
      <c r="AY269" s="19"/>
      <c r="AZ269" s="19"/>
      <c r="BA269" s="19"/>
      <c r="BB269" s="19"/>
      <c r="BC269" s="19"/>
      <c r="BD269" s="19"/>
      <c r="BE269" s="19"/>
      <c r="BF269" s="19"/>
      <c r="BG269" s="19"/>
      <c r="BH269" s="19"/>
      <c r="BI269" s="19"/>
      <c r="BJ269" s="19"/>
      <c r="BK269" s="19"/>
    </row>
    <row r="270" spans="1:63" s="23" customFormat="1" x14ac:dyDescent="0.2">
      <c r="A270" s="22"/>
      <c r="B270" s="22"/>
      <c r="D270" s="22"/>
      <c r="E270" s="22"/>
      <c r="F270" s="22"/>
      <c r="G270" s="22"/>
      <c r="AG270" s="22"/>
      <c r="AH270" s="19"/>
      <c r="AI270" s="19"/>
      <c r="AJ270" s="19"/>
      <c r="AK270" s="19"/>
      <c r="AL270" s="19"/>
      <c r="AM270" s="19"/>
      <c r="AN270" s="19"/>
      <c r="AO270" s="19"/>
      <c r="AP270" s="19"/>
      <c r="AQ270" s="19"/>
      <c r="AR270" s="19"/>
      <c r="AS270" s="19"/>
      <c r="AT270" s="19"/>
      <c r="AU270" s="19"/>
      <c r="AV270" s="19"/>
      <c r="AW270" s="19"/>
      <c r="AX270" s="19"/>
      <c r="AY270" s="19"/>
      <c r="AZ270" s="19"/>
      <c r="BA270" s="19"/>
      <c r="BB270" s="19"/>
      <c r="BC270" s="19"/>
      <c r="BD270" s="19"/>
      <c r="BE270" s="19"/>
      <c r="BF270" s="19"/>
      <c r="BG270" s="19"/>
      <c r="BH270" s="19"/>
      <c r="BI270" s="19"/>
      <c r="BJ270" s="19"/>
      <c r="BK270" s="19"/>
    </row>
  </sheetData>
  <mergeCells count="188">
    <mergeCell ref="E50:G50"/>
    <mergeCell ref="E51:G51"/>
    <mergeCell ref="E52:G52"/>
    <mergeCell ref="E53:G53"/>
    <mergeCell ref="A9:B9"/>
    <mergeCell ref="AD49:AE49"/>
    <mergeCell ref="T49:U49"/>
    <mergeCell ref="V49:W49"/>
    <mergeCell ref="X52:Y52"/>
    <mergeCell ref="Z52:AA52"/>
    <mergeCell ref="X50:Y50"/>
    <mergeCell ref="Z50:AA50"/>
    <mergeCell ref="X49:Y49"/>
    <mergeCell ref="Z49:AA49"/>
    <mergeCell ref="AB49:AC49"/>
    <mergeCell ref="AB52:AC52"/>
    <mergeCell ref="AD52:AE52"/>
    <mergeCell ref="H53:AE53"/>
    <mergeCell ref="AD51:AE51"/>
    <mergeCell ref="H52:I52"/>
    <mergeCell ref="J52:K52"/>
    <mergeCell ref="L52:M52"/>
    <mergeCell ref="N52:O52"/>
    <mergeCell ref="P52:Q52"/>
    <mergeCell ref="R52:S52"/>
    <mergeCell ref="T52:U52"/>
    <mergeCell ref="V52:W52"/>
    <mergeCell ref="R51:S51"/>
    <mergeCell ref="T51:U51"/>
    <mergeCell ref="V51:W51"/>
    <mergeCell ref="X51:Y51"/>
    <mergeCell ref="Z51:AA51"/>
    <mergeCell ref="AB51:AC51"/>
    <mergeCell ref="H50:I50"/>
    <mergeCell ref="J50:K50"/>
    <mergeCell ref="H49:I49"/>
    <mergeCell ref="J49:K49"/>
    <mergeCell ref="AB50:AC50"/>
    <mergeCell ref="AD50:AE50"/>
    <mergeCell ref="H51:I51"/>
    <mergeCell ref="J51:K51"/>
    <mergeCell ref="L51:M51"/>
    <mergeCell ref="N51:O51"/>
    <mergeCell ref="P51:Q51"/>
    <mergeCell ref="L50:M50"/>
    <mergeCell ref="N50:O50"/>
    <mergeCell ref="P50:Q50"/>
    <mergeCell ref="R50:S50"/>
    <mergeCell ref="T50:U50"/>
    <mergeCell ref="V50:W50"/>
    <mergeCell ref="L49:M49"/>
    <mergeCell ref="N49:O49"/>
    <mergeCell ref="P49:Q49"/>
    <mergeCell ref="R49:S49"/>
    <mergeCell ref="A44:A47"/>
    <mergeCell ref="B44:B47"/>
    <mergeCell ref="C44:C47"/>
    <mergeCell ref="D44:D47"/>
    <mergeCell ref="G44:G47"/>
    <mergeCell ref="AG42:AG43"/>
    <mergeCell ref="H43:I43"/>
    <mergeCell ref="J43:K43"/>
    <mergeCell ref="L43:M43"/>
    <mergeCell ref="N43:O43"/>
    <mergeCell ref="P43:Q43"/>
    <mergeCell ref="R43:S43"/>
    <mergeCell ref="T43:U43"/>
    <mergeCell ref="V43:W43"/>
    <mergeCell ref="H42:AE42"/>
    <mergeCell ref="AF42:AF43"/>
    <mergeCell ref="X43:Y43"/>
    <mergeCell ref="Z43:AA43"/>
    <mergeCell ref="AB43:AC43"/>
    <mergeCell ref="AD43:AE43"/>
    <mergeCell ref="A32:A41"/>
    <mergeCell ref="B32:B41"/>
    <mergeCell ref="C32:C41"/>
    <mergeCell ref="D32:D41"/>
    <mergeCell ref="G32:G41"/>
    <mergeCell ref="A42:B43"/>
    <mergeCell ref="C42:C43"/>
    <mergeCell ref="D42:D43"/>
    <mergeCell ref="E42:E43"/>
    <mergeCell ref="F42:F43"/>
    <mergeCell ref="G42:G43"/>
    <mergeCell ref="AF30:AF31"/>
    <mergeCell ref="Z31:AA31"/>
    <mergeCell ref="AB31:AC31"/>
    <mergeCell ref="AD31:AE31"/>
    <mergeCell ref="AG30:AG31"/>
    <mergeCell ref="H31:I31"/>
    <mergeCell ref="J31:K31"/>
    <mergeCell ref="L31:M31"/>
    <mergeCell ref="N31:O31"/>
    <mergeCell ref="P31:Q31"/>
    <mergeCell ref="R31:S31"/>
    <mergeCell ref="T31:U31"/>
    <mergeCell ref="V31:W31"/>
    <mergeCell ref="X31:Y31"/>
    <mergeCell ref="A30:B31"/>
    <mergeCell ref="C30:C31"/>
    <mergeCell ref="D30:D31"/>
    <mergeCell ref="E30:E31"/>
    <mergeCell ref="F30:F31"/>
    <mergeCell ref="G30:G31"/>
    <mergeCell ref="AB16:AC16"/>
    <mergeCell ref="AD16:AE16"/>
    <mergeCell ref="A17:A29"/>
    <mergeCell ref="B17:B29"/>
    <mergeCell ref="C17:C29"/>
    <mergeCell ref="D17:D29"/>
    <mergeCell ref="P16:Q16"/>
    <mergeCell ref="R16:S16"/>
    <mergeCell ref="T16:U16"/>
    <mergeCell ref="V16:W16"/>
    <mergeCell ref="X16:Y16"/>
    <mergeCell ref="Z16:AA16"/>
    <mergeCell ref="G17:G29"/>
    <mergeCell ref="H15:AE15"/>
    <mergeCell ref="H30:AE30"/>
    <mergeCell ref="A10:A11"/>
    <mergeCell ref="B10:B11"/>
    <mergeCell ref="A12:B13"/>
    <mergeCell ref="AF15:AF16"/>
    <mergeCell ref="AG15:AG16"/>
    <mergeCell ref="H16:I16"/>
    <mergeCell ref="J16:K16"/>
    <mergeCell ref="L16:M16"/>
    <mergeCell ref="N16:O16"/>
    <mergeCell ref="A15:B16"/>
    <mergeCell ref="C15:C16"/>
    <mergeCell ref="D15:D16"/>
    <mergeCell ref="E15:E16"/>
    <mergeCell ref="F15:F16"/>
    <mergeCell ref="G15:G16"/>
    <mergeCell ref="H12:AE12"/>
    <mergeCell ref="AF12:AF13"/>
    <mergeCell ref="Z13:AA13"/>
    <mergeCell ref="AB13:AC13"/>
    <mergeCell ref="AD13:AE13"/>
    <mergeCell ref="H13:I13"/>
    <mergeCell ref="L13:M13"/>
    <mergeCell ref="R13:S13"/>
    <mergeCell ref="T13:U13"/>
    <mergeCell ref="V13:W13"/>
    <mergeCell ref="X13:Y13"/>
    <mergeCell ref="C12:C13"/>
    <mergeCell ref="D12:D13"/>
    <mergeCell ref="E12:E13"/>
    <mergeCell ref="F12:F13"/>
    <mergeCell ref="G12:G13"/>
    <mergeCell ref="AG12:AG13"/>
    <mergeCell ref="A7:A8"/>
    <mergeCell ref="B7:B8"/>
    <mergeCell ref="C7:C8"/>
    <mergeCell ref="D7:D8"/>
    <mergeCell ref="E7:E8"/>
    <mergeCell ref="F7:F8"/>
    <mergeCell ref="G7:G8"/>
    <mergeCell ref="H7:AE7"/>
    <mergeCell ref="AF7:AF8"/>
    <mergeCell ref="AG7:AG8"/>
    <mergeCell ref="H8:I8"/>
    <mergeCell ref="J8:K8"/>
    <mergeCell ref="X8:Y8"/>
    <mergeCell ref="L8:M8"/>
    <mergeCell ref="N8:O8"/>
    <mergeCell ref="P8:Q8"/>
    <mergeCell ref="AD8:AE8"/>
    <mergeCell ref="R8:S8"/>
    <mergeCell ref="T8:U8"/>
    <mergeCell ref="V8:W8"/>
    <mergeCell ref="J13:K13"/>
    <mergeCell ref="N13:O13"/>
    <mergeCell ref="P13:Q13"/>
    <mergeCell ref="A1:B3"/>
    <mergeCell ref="A5:B5"/>
    <mergeCell ref="C5:D5"/>
    <mergeCell ref="E5:G5"/>
    <mergeCell ref="H5:AF5"/>
    <mergeCell ref="A6:AG6"/>
    <mergeCell ref="Z8:AA8"/>
    <mergeCell ref="AB8:AC8"/>
    <mergeCell ref="A4:B4"/>
    <mergeCell ref="C4:D4"/>
    <mergeCell ref="E4:G4"/>
    <mergeCell ref="H4:AF4"/>
    <mergeCell ref="C1:AF3"/>
  </mergeCells>
  <phoneticPr fontId="2" type="noConversion"/>
  <conditionalFormatting sqref="AF10:AF11 AF17:AF29 AF32:AF41 AF44:AF47">
    <cfRule type="cellIs" dxfId="6" priority="21" operator="equal">
      <formula>0</formula>
    </cfRule>
    <cfRule type="cellIs" dxfId="5" priority="22" operator="equal">
      <formula>1</formula>
    </cfRule>
  </conditionalFormatting>
  <conditionalFormatting sqref="AF10:AF11">
    <cfRule type="cellIs" dxfId="4" priority="19" operator="between">
      <formula>0.01</formula>
      <formula>0.99</formula>
    </cfRule>
  </conditionalFormatting>
  <conditionalFormatting sqref="AF14">
    <cfRule type="cellIs" dxfId="3" priority="16" operator="between">
      <formula>0.01</formula>
      <formula>0.99</formula>
    </cfRule>
    <cfRule type="cellIs" dxfId="2" priority="17" operator="equal">
      <formula>0</formula>
    </cfRule>
    <cfRule type="cellIs" dxfId="1" priority="18" operator="equal">
      <formula>1</formula>
    </cfRule>
  </conditionalFormatting>
  <conditionalFormatting sqref="AF17:AF29 AF32:AF41 AF44:AF47">
    <cfRule type="cellIs" dxfId="0" priority="20" operator="between">
      <formula>0.01</formula>
      <formula>0.99</formula>
    </cfRule>
  </conditionalFormatting>
  <pageMargins left="3.937007874015748E-2" right="3.937007874015748E-2" top="0" bottom="0" header="0.31496062992125984" footer="0.31496062992125984"/>
  <pageSetup paperSize="9" scale="3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B2:Q18"/>
  <sheetViews>
    <sheetView showGridLines="0" tabSelected="1" topLeftCell="A4" workbookViewId="0">
      <selection activeCell="F31" sqref="F31"/>
    </sheetView>
  </sheetViews>
  <sheetFormatPr baseColWidth="10" defaultRowHeight="15" x14ac:dyDescent="0.25"/>
  <cols>
    <col min="1" max="1" width="2.140625" customWidth="1"/>
    <col min="2" max="2" width="13.85546875" customWidth="1"/>
  </cols>
  <sheetData>
    <row r="2" spans="2:17" ht="23.25" x14ac:dyDescent="0.35">
      <c r="B2" s="83" t="s">
        <v>85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</row>
    <row r="3" spans="2:17" ht="15" customHeight="1" x14ac:dyDescent="0.35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4" spans="2:17" ht="18.75" x14ac:dyDescent="0.25">
      <c r="B4" s="13" t="s">
        <v>86</v>
      </c>
      <c r="C4" s="14" t="s">
        <v>87</v>
      </c>
    </row>
    <row r="5" spans="2:17" ht="15.75" x14ac:dyDescent="0.25">
      <c r="B5" s="6">
        <v>44562</v>
      </c>
      <c r="C5" s="7">
        <f>+Hoja4!C11</f>
        <v>0.16666666666666666</v>
      </c>
    </row>
    <row r="6" spans="2:17" ht="15.75" x14ac:dyDescent="0.25">
      <c r="B6" s="8">
        <v>44593</v>
      </c>
      <c r="C6" s="9">
        <f>+Hoja4!C12</f>
        <v>0</v>
      </c>
    </row>
    <row r="7" spans="2:17" ht="15.75" x14ac:dyDescent="0.25">
      <c r="B7" s="8">
        <v>44621</v>
      </c>
      <c r="C7" s="9">
        <f>+Hoja4!C13</f>
        <v>0</v>
      </c>
    </row>
    <row r="8" spans="2:17" ht="15.75" x14ac:dyDescent="0.25">
      <c r="B8" s="8">
        <v>44652</v>
      </c>
      <c r="C8" s="9">
        <f>+Hoja4!C14</f>
        <v>0.5</v>
      </c>
    </row>
    <row r="9" spans="2:17" ht="15.75" x14ac:dyDescent="0.25">
      <c r="B9" s="8">
        <v>44682</v>
      </c>
      <c r="C9" s="9">
        <f>+Hoja4!C15</f>
        <v>0.5</v>
      </c>
    </row>
    <row r="10" spans="2:17" ht="15.75" x14ac:dyDescent="0.25">
      <c r="B10" s="8">
        <v>44713</v>
      </c>
      <c r="C10" s="9">
        <f>+Hoja4!C16</f>
        <v>0.33333333333333331</v>
      </c>
    </row>
    <row r="11" spans="2:17" ht="15.75" x14ac:dyDescent="0.25">
      <c r="B11" s="8">
        <v>44743</v>
      </c>
      <c r="C11" s="9">
        <f>+Hoja4!C17</f>
        <v>0.16666666666666666</v>
      </c>
    </row>
    <row r="12" spans="2:17" ht="15.75" x14ac:dyDescent="0.25">
      <c r="B12" s="8">
        <v>44774</v>
      </c>
      <c r="C12" s="9">
        <f>+Hoja4!C18</f>
        <v>0.88888888888888884</v>
      </c>
    </row>
    <row r="13" spans="2:17" ht="15.75" x14ac:dyDescent="0.25">
      <c r="B13" s="8">
        <v>44805</v>
      </c>
      <c r="C13" s="9">
        <f>+Hoja4!C19</f>
        <v>0.9</v>
      </c>
    </row>
    <row r="14" spans="2:17" ht="15.75" x14ac:dyDescent="0.25">
      <c r="B14" s="8">
        <v>44835</v>
      </c>
      <c r="C14" s="9">
        <f>+Hoja4!C20</f>
        <v>0.72727272727272729</v>
      </c>
    </row>
    <row r="15" spans="2:17" ht="15.75" x14ac:dyDescent="0.25">
      <c r="B15" s="8">
        <v>44866</v>
      </c>
      <c r="C15" s="9">
        <f>+Hoja4!C21</f>
        <v>0.17391304347826086</v>
      </c>
    </row>
    <row r="16" spans="2:17" ht="15.75" x14ac:dyDescent="0.25">
      <c r="B16" s="10">
        <v>44896</v>
      </c>
      <c r="C16" s="11">
        <f>+Hoja4!C22</f>
        <v>0.25</v>
      </c>
    </row>
    <row r="17" spans="2:3" x14ac:dyDescent="0.25">
      <c r="B17" s="5"/>
      <c r="C17" s="5"/>
    </row>
    <row r="18" spans="2:3" ht="31.5" customHeight="1" x14ac:dyDescent="0.25">
      <c r="B18" s="15" t="s">
        <v>84</v>
      </c>
      <c r="C18" s="16">
        <f>+AVERAGE(C5:C16)</f>
        <v>0.38389511052554526</v>
      </c>
    </row>
  </sheetData>
  <mergeCells count="1">
    <mergeCell ref="B2:Q2"/>
  </mergeCells>
  <pageMargins left="0.7" right="0.7" top="0.75" bottom="0.75" header="0.3" footer="0.3"/>
  <pageSetup paperSize="9" orientation="portrait" horizontalDpi="360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/>
  <dimension ref="A7:F24"/>
  <sheetViews>
    <sheetView topLeftCell="A6" workbookViewId="0">
      <selection activeCell="C24" sqref="C24"/>
    </sheetView>
  </sheetViews>
  <sheetFormatPr baseColWidth="10" defaultRowHeight="15" x14ac:dyDescent="0.25"/>
  <cols>
    <col min="4" max="4" width="0" hidden="1" customWidth="1"/>
  </cols>
  <sheetData>
    <row r="7" spans="1:6" x14ac:dyDescent="0.25">
      <c r="C7" s="2"/>
    </row>
    <row r="11" spans="1:6" x14ac:dyDescent="0.25">
      <c r="A11" s="3">
        <v>44562</v>
      </c>
      <c r="B11" s="2">
        <v>0.1</v>
      </c>
      <c r="C11" s="2" cm="1">
        <f t="array" ref="C11:D11">'PASST 2022'!H52:I52</f>
        <v>0.16666666666666666</v>
      </c>
      <c r="D11">
        <v>0</v>
      </c>
      <c r="E11" s="4">
        <f>1-C11</f>
        <v>0.83333333333333337</v>
      </c>
      <c r="F11" s="4">
        <v>1.1000000000000001</v>
      </c>
    </row>
    <row r="12" spans="1:6" x14ac:dyDescent="0.25">
      <c r="A12" s="3">
        <v>44593</v>
      </c>
      <c r="B12" s="2">
        <v>0.1</v>
      </c>
      <c r="C12" s="2" cm="1">
        <f t="array" ref="C12:D12">+'PASST 2022'!J52:K52</f>
        <v>0</v>
      </c>
      <c r="D12">
        <v>0</v>
      </c>
      <c r="E12" s="4">
        <f t="shared" ref="E12:E22" si="0">1-C12</f>
        <v>1</v>
      </c>
      <c r="F12" s="4">
        <v>1.1000000000000001</v>
      </c>
    </row>
    <row r="13" spans="1:6" x14ac:dyDescent="0.25">
      <c r="A13" s="3">
        <v>44621</v>
      </c>
      <c r="B13" s="2">
        <v>0.1</v>
      </c>
      <c r="C13" s="2" cm="1">
        <f t="array" ref="C13:D13">'PASST 2022'!L52:M52</f>
        <v>0</v>
      </c>
      <c r="D13">
        <v>0</v>
      </c>
      <c r="E13" s="4">
        <f t="shared" si="0"/>
        <v>1</v>
      </c>
      <c r="F13" s="4">
        <v>1.1000000000000001</v>
      </c>
    </row>
    <row r="14" spans="1:6" x14ac:dyDescent="0.25">
      <c r="A14" s="3">
        <v>44652</v>
      </c>
      <c r="B14" s="2">
        <v>0.1</v>
      </c>
      <c r="C14" s="2" cm="1">
        <f t="array" ref="C14:D14">+'PASST 2022'!N52:O52</f>
        <v>0.5</v>
      </c>
      <c r="D14">
        <v>0</v>
      </c>
      <c r="E14" s="4">
        <f t="shared" si="0"/>
        <v>0.5</v>
      </c>
      <c r="F14" s="4">
        <v>1.1000000000000001</v>
      </c>
    </row>
    <row r="15" spans="1:6" x14ac:dyDescent="0.25">
      <c r="A15" s="3">
        <v>44682</v>
      </c>
      <c r="B15" s="2">
        <v>0.1</v>
      </c>
      <c r="C15" s="2" cm="1">
        <f t="array" ref="C15:D15">'PASST 2022'!P52:Q52</f>
        <v>0.5</v>
      </c>
      <c r="D15">
        <v>0</v>
      </c>
      <c r="E15" s="4">
        <f t="shared" si="0"/>
        <v>0.5</v>
      </c>
      <c r="F15" s="4">
        <v>1.1000000000000001</v>
      </c>
    </row>
    <row r="16" spans="1:6" x14ac:dyDescent="0.25">
      <c r="A16" s="3">
        <v>44713</v>
      </c>
      <c r="B16" s="2">
        <v>0.1</v>
      </c>
      <c r="C16" s="2" cm="1">
        <f t="array" ref="C16:D16">+'PASST 2022'!R52:S52</f>
        <v>0.33333333333333331</v>
      </c>
      <c r="D16">
        <v>0</v>
      </c>
      <c r="E16" s="4">
        <f t="shared" si="0"/>
        <v>0.66666666666666674</v>
      </c>
      <c r="F16" s="4">
        <v>1.1000000000000001</v>
      </c>
    </row>
    <row r="17" spans="1:6" x14ac:dyDescent="0.25">
      <c r="A17" s="3">
        <v>44743</v>
      </c>
      <c r="B17" s="2">
        <v>0.1</v>
      </c>
      <c r="C17" s="2" cm="1">
        <f t="array" ref="C17:D17">+'PASST 2022'!T52:U52</f>
        <v>0.16666666666666666</v>
      </c>
      <c r="D17">
        <v>0</v>
      </c>
      <c r="E17" s="4">
        <f t="shared" si="0"/>
        <v>0.83333333333333337</v>
      </c>
      <c r="F17" s="4">
        <v>1.1000000000000001</v>
      </c>
    </row>
    <row r="18" spans="1:6" x14ac:dyDescent="0.25">
      <c r="A18" s="3">
        <v>44774</v>
      </c>
      <c r="B18" s="2">
        <v>0.1</v>
      </c>
      <c r="C18" s="2" cm="1">
        <f t="array" ref="C18:D18">+'PASST 2022'!V52:W52</f>
        <v>0.88888888888888884</v>
      </c>
      <c r="D18">
        <v>0</v>
      </c>
      <c r="E18" s="4">
        <f t="shared" si="0"/>
        <v>0.11111111111111116</v>
      </c>
      <c r="F18" s="4">
        <v>1.1000000000000001</v>
      </c>
    </row>
    <row r="19" spans="1:6" x14ac:dyDescent="0.25">
      <c r="A19" s="3">
        <v>44805</v>
      </c>
      <c r="B19" s="2">
        <v>0.1</v>
      </c>
      <c r="C19" s="2" cm="1">
        <f t="array" ref="C19:D19">+'PASST 2022'!X52:Y52</f>
        <v>0.9</v>
      </c>
      <c r="D19">
        <v>0</v>
      </c>
      <c r="E19" s="4">
        <f t="shared" si="0"/>
        <v>9.9999999999999978E-2</v>
      </c>
      <c r="F19" s="4">
        <v>1.1000000000000001</v>
      </c>
    </row>
    <row r="20" spans="1:6" x14ac:dyDescent="0.25">
      <c r="A20" s="3">
        <v>44835</v>
      </c>
      <c r="B20" s="2">
        <v>0.1</v>
      </c>
      <c r="C20" s="2" cm="1">
        <f t="array" ref="C20:D20">+'PASST 2022'!Z52:AA52</f>
        <v>0.72727272727272729</v>
      </c>
      <c r="D20">
        <v>0</v>
      </c>
      <c r="E20" s="4">
        <f t="shared" si="0"/>
        <v>0.27272727272727271</v>
      </c>
      <c r="F20" s="4">
        <v>1.1000000000000001</v>
      </c>
    </row>
    <row r="21" spans="1:6" x14ac:dyDescent="0.25">
      <c r="A21" s="3">
        <v>44866</v>
      </c>
      <c r="B21" s="2">
        <v>0.1</v>
      </c>
      <c r="C21" s="2" cm="1">
        <f t="array" ref="C21:D21">+'PASST 2022'!AB52:AC52</f>
        <v>0.17391304347826086</v>
      </c>
      <c r="D21">
        <v>0</v>
      </c>
      <c r="E21" s="4">
        <f t="shared" si="0"/>
        <v>0.82608695652173914</v>
      </c>
      <c r="F21" s="4">
        <v>1.1000000000000001</v>
      </c>
    </row>
    <row r="22" spans="1:6" x14ac:dyDescent="0.25">
      <c r="A22" s="3">
        <v>44896</v>
      </c>
      <c r="B22" s="2">
        <v>0.1</v>
      </c>
      <c r="C22" s="2" cm="1">
        <f t="array" ref="C22:D22">+'PASST 2022'!AD52:AE52</f>
        <v>0.25</v>
      </c>
      <c r="D22">
        <v>0</v>
      </c>
      <c r="E22" s="4">
        <f t="shared" si="0"/>
        <v>0.75</v>
      </c>
      <c r="F22" s="4">
        <v>1.1000000000000001</v>
      </c>
    </row>
    <row r="24" spans="1:6" x14ac:dyDescent="0.25">
      <c r="C24" s="4">
        <f>+AVERAGE(C11:C22)</f>
        <v>0.38389511052554526</v>
      </c>
      <c r="D24" s="1"/>
      <c r="E24" s="4">
        <f>1-C24</f>
        <v>0.61610488947445474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PASST 2022</vt:lpstr>
      <vt:lpstr>Grafico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cp:lastPrinted>2018-05-09T17:33:57Z</cp:lastPrinted>
  <dcterms:created xsi:type="dcterms:W3CDTF">2013-05-14T16:07:05Z</dcterms:created>
  <dcterms:modified xsi:type="dcterms:W3CDTF">2025-09-24T18:05:55Z</dcterms:modified>
</cp:coreProperties>
</file>